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enorman6\Downloads\CDW-1634\"/>
    </mc:Choice>
  </mc:AlternateContent>
  <xr:revisionPtr revIDLastSave="0" documentId="13_ncr:1_{CBCF21A7-53CA-4D06-A9CE-FB5C15A94439}" xr6:coauthVersionLast="47" xr6:coauthVersionMax="47" xr10:uidLastSave="{00000000-0000-0000-0000-000000000000}"/>
  <bookViews>
    <workbookView xWindow="-110" yWindow="-110" windowWidth="24220" windowHeight="15500" tabRatio="625" activeTab="6" xr2:uid="{4403F225-C324-46C5-8FA6-2A0D39563F17}"/>
  </bookViews>
  <sheets>
    <sheet name="Introduction" sheetId="1" r:id="rId1"/>
    <sheet name="Invoice" sheetId="6" r:id="rId2"/>
    <sheet name="Inventory list" sheetId="9" r:id="rId3"/>
    <sheet name="Quote calculations" sheetId="8" r:id="rId4"/>
    <sheet name="Quote 1" sheetId="10" r:id="rId5"/>
    <sheet name="Quote 2" sheetId="7" r:id="rId6"/>
    <sheet name="NESA page" sheetId="3" r:id="rId7"/>
    <sheet name="Copyright page" sheetId="4" r:id="rId8"/>
  </sheets>
  <externalReferences>
    <externalReference r:id="rId9"/>
  </externalReferences>
  <definedNames>
    <definedName name="Balance_Opt1">OFFSET('[1]Compound v Compound'!$E$16,,,'[1]Compound v Compound'!$M$1+1)</definedName>
    <definedName name="Balance_Opt2">OFFSET('[1]Compound v Compound'!$K$16,,,'[1]Compound v Compound'!$N$1+1)</definedName>
    <definedName name="Balance_SI">OFFSET('[1]Simple v Compound (variable)'!$J$15,,,'[1]Simple v Compound (variable)'!$L$1+1)</definedName>
    <definedName name="Frequency">'[1]periods p.a.'!$A$3:$A$7</definedName>
    <definedName name="OneHundred">#REF!</definedName>
    <definedName name="OneThousand">#REF!</definedName>
    <definedName name="Ten">#REF!</definedName>
    <definedName name="Year_Opt1">OFFSET('[1]Compound v Compound'!$B$16,,,'[1]Compound v Compound'!$M$1+1)</definedName>
    <definedName name="Year_Opt2">OFFSET('[1]Compound v Compound'!$H$16,,,'[1]Compound v Compound'!$N$1+1)</definedName>
    <definedName name="Year_SI">OFFSET('[1]Simple v Compound (variable)'!$G$15,,,'[1]Simple v Compound (variable)'!$L$1+1)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0" l="1"/>
  <c r="D14" i="6" l="1"/>
  <c r="D20" i="6"/>
  <c r="D15" i="6"/>
  <c r="H9" i="8"/>
  <c r="H10" i="8"/>
  <c r="H11" i="8"/>
  <c r="I11" i="8" s="1"/>
  <c r="H12" i="8"/>
  <c r="I12" i="8" s="1"/>
  <c r="H13" i="8"/>
  <c r="I13" i="8" s="1"/>
  <c r="H14" i="8"/>
  <c r="I14" i="8" s="1"/>
  <c r="H15" i="8"/>
  <c r="I15" i="8" s="1"/>
  <c r="H16" i="8"/>
  <c r="I16" i="8" s="1"/>
  <c r="H17" i="8"/>
  <c r="I17" i="8" s="1"/>
  <c r="H18" i="8"/>
  <c r="I18" i="8" s="1"/>
  <c r="H19" i="8"/>
  <c r="I19" i="8" s="1"/>
  <c r="H20" i="8"/>
  <c r="I20" i="8" s="1"/>
  <c r="H21" i="8"/>
  <c r="I21" i="8" s="1"/>
  <c r="H23" i="8"/>
  <c r="I23" i="8" s="1"/>
  <c r="H8" i="8"/>
  <c r="I8" i="8" s="1"/>
  <c r="H7" i="8"/>
  <c r="I7" i="8" s="1"/>
  <c r="H6" i="8"/>
  <c r="I6" i="8" l="1"/>
  <c r="I10" i="8"/>
  <c r="I9" i="8"/>
  <c r="E15" i="6"/>
  <c r="D16" i="6"/>
  <c r="E16" i="6" s="1"/>
  <c r="D17" i="6"/>
  <c r="E17" i="6" s="1"/>
  <c r="D18" i="6"/>
  <c r="E18" i="6" s="1"/>
  <c r="D19" i="6"/>
  <c r="E19" i="6" s="1"/>
  <c r="E20" i="6"/>
  <c r="D21" i="6"/>
  <c r="E21" i="6" s="1"/>
  <c r="D22" i="6"/>
  <c r="E22" i="6" s="1"/>
  <c r="D23" i="6"/>
  <c r="E23" i="6" s="1"/>
  <c r="D24" i="6"/>
  <c r="E24" i="6" s="1"/>
  <c r="D25" i="6"/>
  <c r="D26" i="6"/>
  <c r="E26" i="6" s="1"/>
  <c r="D27" i="6"/>
  <c r="E27" i="6" s="1"/>
  <c r="I24" i="8" l="1"/>
  <c r="C25" i="7"/>
  <c r="C27" i="7" s="1"/>
  <c r="C28" i="7" s="1"/>
  <c r="C27" i="10" l="1"/>
  <c r="C28" i="10" s="1"/>
  <c r="E14" i="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<sst xmlns="http://schemas.openxmlformats.org/spreadsheetml/2006/main" count="161" uniqueCount="126">
  <si>
    <t>NSW Department of Education</t>
  </si>
  <si>
    <t>Learning intention</t>
  </si>
  <si>
    <t>Success criteria</t>
  </si>
  <si>
    <t>Outcomes</t>
  </si>
  <si>
    <t>© NSW Department of Education, 2025</t>
  </si>
  <si>
    <t>This resource contains NSW Curriculum and syllabus content. The NSW Curriculum is developed by the NSW Education Standards Authority. This content is prepared by NESA for and on behalf of the Crown in right of the State of New South Wales. The material is protected by Crown copyright.</t>
  </si>
  <si>
    <r>
      <t xml:space="preserve">The copyright material published in this resource is subject to the </t>
    </r>
    <r>
      <rPr>
        <i/>
        <sz val="11"/>
        <color theme="1"/>
        <rFont val="Arial"/>
        <family val="2"/>
      </rPr>
      <t>Copyright Act 1968</t>
    </r>
    <r>
      <rPr>
        <sz val="11"/>
        <color theme="1"/>
        <rFont val="Calibri"/>
        <family val="2"/>
        <scheme val="minor"/>
      </rPr>
      <t xml:space="preserve"> (Cth) and is owned by the NSW Department of Education or, where indicated, by a party other than the NSW Department of Education (third-party material).</t>
    </r>
  </si>
  <si>
    <t>Copyright material available in this resource and owned by the NSW Department of Education is licensed under a Creative Commons Attribution 4.0 International (CC BY 4.0) license.</t>
  </si>
  <si>
    <t>This license allows you to share and adapt the material for any purpose, even commercially.</t>
  </si>
  <si>
    <t>Material in this resource not available under a Creative Commons license:</t>
  </si>
  <si>
    <r>
      <t>·</t>
    </r>
    <r>
      <rPr>
        <sz val="7"/>
        <color theme="1"/>
        <rFont val="Times New Roman"/>
        <family val="1"/>
      </rPr>
      <t xml:space="preserve">                </t>
    </r>
    <r>
      <rPr>
        <sz val="11"/>
        <color theme="1"/>
        <rFont val="Calibri"/>
        <family val="2"/>
        <scheme val="minor"/>
      </rPr>
      <t>the NSW Department of Education logo, other logos and trademark-protected material</t>
    </r>
  </si>
  <si>
    <r>
      <t>·</t>
    </r>
    <r>
      <rPr>
        <sz val="7"/>
        <color theme="1"/>
        <rFont val="Times New Roman"/>
        <family val="1"/>
      </rPr>
      <t xml:space="preserve">                </t>
    </r>
    <r>
      <rPr>
        <sz val="11"/>
        <color theme="1"/>
        <rFont val="Calibri"/>
        <family val="2"/>
        <scheme val="minor"/>
      </rPr>
      <t>material owned by a third party that has been reproduced with permission. You will need to obtain permission from the third party to reuse its material.</t>
    </r>
  </si>
  <si>
    <t>Links to third-party material and websites</t>
  </si>
  <si>
    <t>Please note that the provided (reading/viewing material/list/links/texts) are a suggestion only and implies no endorsement, by the New South Wales Department of Education, of any author, publisher, or book title. School principals and teachers are best placed to assess the suitability of resources that would complement the curriculum and reflect the needs and interests of their students.</t>
  </si>
  <si>
    <r>
      <t xml:space="preserve">If you use the links provided in this document to access a third-party's website, you acknowledge that the terms of use, including licence terms set out on the third-party's website apply to the use which may be made of the materials on that third-party website or where permitted by the </t>
    </r>
    <r>
      <rPr>
        <i/>
        <sz val="11"/>
        <color rgb="FF000000"/>
        <rFont val="Arial"/>
        <family val="2"/>
      </rPr>
      <t>Copyright Act 1968</t>
    </r>
    <r>
      <rPr>
        <sz val="11"/>
        <color rgb="FF000000"/>
        <rFont val="Arial"/>
        <family val="2"/>
      </rPr>
      <t xml:space="preserve"> (Cth). The department accepts no responsibility for content on third-party websites.</t>
    </r>
  </si>
  <si>
    <t>Formulas with spreadsheets</t>
  </si>
  <si>
    <t>Item</t>
  </si>
  <si>
    <t xml:space="preserve">•  I can correctly enter formulas in a spreadsheet. </t>
  </si>
  <si>
    <t>Lucy's Landscaping - Invoice</t>
  </si>
  <si>
    <t>Lucy's Landscaping - Inventory list</t>
  </si>
  <si>
    <t>Lucy's Landscaping - Quotation</t>
  </si>
  <si>
    <t>Invoice #100</t>
  </si>
  <si>
    <t>Date: 30/10/2025</t>
  </si>
  <si>
    <t xml:space="preserve">For: </t>
  </si>
  <si>
    <t>Item description</t>
  </si>
  <si>
    <t>Subtotal</t>
  </si>
  <si>
    <t>GST Rate</t>
  </si>
  <si>
    <t>GST Amount</t>
  </si>
  <si>
    <t>Total amount payable</t>
  </si>
  <si>
    <t>Cost price ($)</t>
  </si>
  <si>
    <t>Sale price ($)</t>
  </si>
  <si>
    <t>Profit/Loss ($)</t>
  </si>
  <si>
    <t>Profit/Loss (%)</t>
  </si>
  <si>
    <t>Note: measurements given in order of width, height &amp; length</t>
  </si>
  <si>
    <t>Vertical garden mesh grid (90 cm x 50 cm)</t>
  </si>
  <si>
    <t>Potting mix - all purpose 25 L</t>
  </si>
  <si>
    <t>Potting mix - herbs and vegetables 25 L</t>
  </si>
  <si>
    <t>Vertical garden herb planter (300 mm x 110 mm x 185 mm) with hooks</t>
  </si>
  <si>
    <t>Vertical garden planter box - standard (490 mm x 160 mm x 260 mm) with hooks</t>
  </si>
  <si>
    <t>Vertical garden planter box - slim (220 mm x 150mm x 190 mm) with hooks</t>
  </si>
  <si>
    <t>Irrigation tube (4 mm x 10 m)</t>
  </si>
  <si>
    <t>Irrigation drip sprays - pack of 10</t>
  </si>
  <si>
    <t>Irrigation tap connector</t>
  </si>
  <si>
    <t>Plastic garden edging (75 mm x 10 m)</t>
  </si>
  <si>
    <t>Concrete garden edging (900 mm x 90 mm x 150 mm)</t>
  </si>
  <si>
    <t>Black garden post (60 cm)</t>
  </si>
  <si>
    <t>Treated pine sleeper (200 mm x 75 mm) 1.8 m length</t>
  </si>
  <si>
    <t>Treated pine sleeper (200 mm x 75 mm) 1.2 m length</t>
  </si>
  <si>
    <t>Compost soil (per cubic metre)</t>
  </si>
  <si>
    <t>Vegi mix soil (per cubic metre)</t>
  </si>
  <si>
    <t>Mulch (per cubic metre)</t>
  </si>
  <si>
    <t>Top dressing soil (lawns - per cubic metre)</t>
  </si>
  <si>
    <t>Range of herb and vegetable seeds</t>
  </si>
  <si>
    <t>Range of flower seeds</t>
  </si>
  <si>
    <t>Flowering shrubs</t>
  </si>
  <si>
    <t>Large flowering plants</t>
  </si>
  <si>
    <t>Roses</t>
  </si>
  <si>
    <t xml:space="preserve">Irrigation tube connectors (4 mm) </t>
  </si>
  <si>
    <t>Range of herb and vegetable seedlings</t>
  </si>
  <si>
    <t>Quantity</t>
  </si>
  <si>
    <t>Unit Price</t>
  </si>
  <si>
    <t>Total price</t>
  </si>
  <si>
    <t>Colourful annuals (e.g., pansies, petunias, marigolds)</t>
  </si>
  <si>
    <t>Vertical plant wall &amp; pot plants</t>
  </si>
  <si>
    <t>Chelsea Green</t>
  </si>
  <si>
    <t>Lawson street, Byron Bay, NSW, 2481</t>
  </si>
  <si>
    <t>0404 888 888</t>
  </si>
  <si>
    <r>
      <t xml:space="preserve">42 Rosebank Road
Rosebank, NSW, 2480
Phone: 0400 333 333
</t>
    </r>
    <r>
      <rPr>
        <b/>
        <sz val="12"/>
        <color rgb="FF495054"/>
        <rFont val="Arial"/>
        <family val="2"/>
      </rPr>
      <t>ABN: 88 123 456 789</t>
    </r>
  </si>
  <si>
    <t>Client:</t>
  </si>
  <si>
    <t>Plant pot round - pottery assorted colours (250 mm diameter, 230 mm height)</t>
  </si>
  <si>
    <t>Plant pot round - pottery assorted colours (320 mm diameter, 360 mm height)</t>
  </si>
  <si>
    <t>Plant pot round - lightweight fibreglass neutral tones (540 mm diameter, 540 mm height)</t>
  </si>
  <si>
    <t>Plant pot rectangular - pottery black or white (350 mm x 440 mm x 950 mm)</t>
  </si>
  <si>
    <t>Quote #150</t>
  </si>
  <si>
    <t>Date: 04/11/2025</t>
  </si>
  <si>
    <t>Rohan Brown</t>
  </si>
  <si>
    <t>Booyong Road, Clunes, NSW, 2480</t>
  </si>
  <si>
    <t>0404 777 888</t>
  </si>
  <si>
    <t>Description</t>
  </si>
  <si>
    <t>Quote for:</t>
  </si>
  <si>
    <t>Quote #151</t>
  </si>
  <si>
    <t>Iris Smith</t>
  </si>
  <si>
    <t>Dalley Street, Lismore, NSW, 2480</t>
  </si>
  <si>
    <t>0404 111 999</t>
  </si>
  <si>
    <t>Garden beds</t>
  </si>
  <si>
    <t>Standard landscaping hourly rate</t>
  </si>
  <si>
    <t>Specialised landscaping hourly rate</t>
  </si>
  <si>
    <t>Labour rates</t>
  </si>
  <si>
    <t>Measurements</t>
  </si>
  <si>
    <t>Garden bed 1</t>
  </si>
  <si>
    <t>Garden bed 2</t>
  </si>
  <si>
    <t>Garden bed 3</t>
  </si>
  <si>
    <t>Lucy's Landscaping - quote calculations</t>
  </si>
  <si>
    <t>Sandy top soil (new lawns - per cubic metre)</t>
  </si>
  <si>
    <t>Number of sleepers</t>
  </si>
  <si>
    <t>Soil</t>
  </si>
  <si>
    <t>Costings</t>
  </si>
  <si>
    <t>Length of garden edging</t>
  </si>
  <si>
    <t>Width (m)</t>
  </si>
  <si>
    <t>Height (m)</t>
  </si>
  <si>
    <t>Length (m)</t>
  </si>
  <si>
    <t>Perimeter (m)</t>
  </si>
  <si>
    <t>Mulch (0.3 m layer)</t>
  </si>
  <si>
    <t>Note: transfer the subtotal amount to the total price on the quote sheet</t>
  </si>
  <si>
    <r>
      <t>Volume (m</t>
    </r>
    <r>
      <rPr>
        <b/>
        <vertAlign val="superscript"/>
        <sz val="11"/>
        <color theme="0"/>
        <rFont val="Arial"/>
        <family val="2"/>
      </rPr>
      <t>3</t>
    </r>
    <r>
      <rPr>
        <b/>
        <sz val="11"/>
        <color theme="0"/>
        <rFont val="Arial"/>
        <family val="2"/>
      </rPr>
      <t>)</t>
    </r>
  </si>
  <si>
    <t>Raised vegetable and herb gardens</t>
  </si>
  <si>
    <r>
      <t>Number of plants (6 per m</t>
    </r>
    <r>
      <rPr>
        <b/>
        <vertAlign val="superscript"/>
        <sz val="11"/>
        <color theme="0"/>
        <rFont val="Arial"/>
        <family val="2"/>
      </rPr>
      <t>2</t>
    </r>
    <r>
      <rPr>
        <b/>
        <sz val="11"/>
        <color theme="0"/>
        <rFont val="Arial"/>
        <family val="2"/>
      </rPr>
      <t xml:space="preserve">) </t>
    </r>
  </si>
  <si>
    <t>Provide 2 garden beds with plastic garden edging, soil, mulch, and a variety of shrubs, large flowering plants and colourful annuals (including labour).</t>
  </si>
  <si>
    <t>Garden maintenance hourly rate</t>
  </si>
  <si>
    <t>•  I can use a spreadsheet to investigate the impact of changes.</t>
  </si>
  <si>
    <t>•  I can justify decisions using the information and calculations from a spreadsheet.</t>
  </si>
  <si>
    <t xml:space="preserve">• To be able to utilise a spreadsheet to make informed decisions. </t>
  </si>
  <si>
    <t>•  I can correctly write formulas used to calculate measurements in a spreadsheet.</t>
  </si>
  <si>
    <t>•  I can use a spreadsheet to calculate GST, VAT, profit and loss.</t>
  </si>
  <si>
    <r>
      <t>Base area (m</t>
    </r>
    <r>
      <rPr>
        <b/>
        <vertAlign val="superscript"/>
        <sz val="11"/>
        <color theme="0"/>
        <rFont val="Arial"/>
        <family val="2"/>
      </rPr>
      <t>2</t>
    </r>
    <r>
      <rPr>
        <b/>
        <sz val="11"/>
        <color theme="0"/>
        <rFont val="Arial"/>
        <family val="2"/>
      </rPr>
      <t>)</t>
    </r>
    <r>
      <rPr>
        <b/>
        <vertAlign val="superscript"/>
        <sz val="11"/>
        <color theme="0"/>
        <rFont val="Arial"/>
        <family val="2"/>
      </rPr>
      <t xml:space="preserve"> </t>
    </r>
  </si>
  <si>
    <t>Mathematics Standard 11-12 Syllabus © NSW Education Standards Authority (NESA) for and on behalf of the Crown in right of the State of New South Wales, 2024.</t>
  </si>
  <si>
    <t>Provide 3 raised vegetable gardens bordered by wooden sleepers, soil, mulch, assorted plants and herbs (including labour).</t>
  </si>
  <si>
    <t>• To be able to utilise formulas and complete calculations in a spreadsheet.</t>
  </si>
  <si>
    <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MAO-WM-01</t>
    </r>
  </si>
  <si>
    <r>
      <t xml:space="preserve">• selects and applies algebraic techniques to solve problems involving equations and formulas  </t>
    </r>
    <r>
      <rPr>
        <b/>
        <sz val="12"/>
        <rFont val="Arial"/>
        <family val="2"/>
      </rPr>
      <t>MST-11-01</t>
    </r>
  </si>
  <si>
    <r>
      <t xml:space="preserve">• solves financial problems involving budgeting and purchasing </t>
    </r>
    <r>
      <rPr>
        <b/>
        <sz val="12"/>
        <rFont val="Arial"/>
        <family val="2"/>
      </rPr>
      <t>MST-11-04</t>
    </r>
  </si>
  <si>
    <r>
      <t xml:space="preserve">• solves problems involving measurement in practical contexts </t>
    </r>
    <r>
      <rPr>
        <b/>
        <sz val="12"/>
        <rFont val="Arial"/>
        <family val="2"/>
      </rPr>
      <t>MST-11-05</t>
    </r>
  </si>
  <si>
    <t>Attribution should be given to © State of New South Wales (Department of Education), 2026.</t>
  </si>
  <si>
    <t>© State of New South Wales (Department of Education), 2026</t>
  </si>
  <si>
    <t>Please refer to the NESA Copyright Disclaimer for more information nsw.gov.au/education-and-training/nesa/copyright.</t>
  </si>
  <si>
    <t>NESA holds the only official and up-to-date versions of the NSW Curriculum and syllabus documents. Please visit the NSW Education Standards Authority (NESA) website nsw.gov.au/education-and-training/nesa and the NSW Curriculum website curriculum.nsw.edu.au.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</si>
</sst>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quot;$&quot;* #,##0.00_-;_-&quot;$&quot;* &quot;-&quot;??_-;_-@_-"/>
    <numFmt numFmtId="164" formatCode="[&lt;=9999999]###\-####;\(###\)\ ###\-####"/>
    <numFmt numFmtId="165" formatCode="_-[$$-C09]* #,##0.00_-;\-[$$-C09]* #,##0.00_-;_-[$$-C09]* &quot;-&quot;??_-;_-@_-"/>
  </numFmts>
  <fonts count="27" x14ac:knownFonts="1">
    <font>
      <sz val="11"/>
      <color theme="1"/>
      <name val="Calibri"/>
      <family val="2"/>
      <scheme val="minor"/>
    </font>
    <font>
      <u/>
      <sz val="11"/>
      <color theme="10"/>
      <name val="Calibri"/>
      <family val="2"/>
      <scheme val="minor"/>
    </font>
    <font>
      <u/>
      <sz val="11"/>
      <color theme="10"/>
      <name val="Arial"/>
      <family val="2"/>
    </font>
    <font>
      <b/>
      <sz val="14"/>
      <color theme="0"/>
      <name val="Arial"/>
      <family val="2"/>
    </font>
    <font>
      <sz val="11"/>
      <color theme="1"/>
      <name val="Arial"/>
      <family val="2"/>
    </font>
    <font>
      <b/>
      <sz val="11"/>
      <color rgb="FFFFFFFF"/>
      <name val="Arial"/>
      <family val="2"/>
    </font>
    <font>
      <sz val="11"/>
      <color theme="1"/>
      <name val="Calibri"/>
      <family val="2"/>
      <scheme val="minor"/>
    </font>
    <font>
      <sz val="11"/>
      <color rgb="FF000000"/>
      <name val="Arial"/>
      <family val="2"/>
    </font>
    <font>
      <b/>
      <sz val="11"/>
      <color theme="1"/>
      <name val="Arial"/>
      <family val="2"/>
    </font>
    <font>
      <i/>
      <sz val="11"/>
      <color theme="1"/>
      <name val="Arial"/>
      <family val="2"/>
    </font>
    <font>
      <sz val="11"/>
      <color theme="1"/>
      <name val="Symbol"/>
      <family val="1"/>
      <charset val="2"/>
    </font>
    <font>
      <sz val="7"/>
      <color theme="1"/>
      <name val="Times New Roman"/>
      <family val="1"/>
    </font>
    <font>
      <b/>
      <sz val="11"/>
      <color rgb="FF000000"/>
      <name val="Arial"/>
      <family val="2"/>
    </font>
    <font>
      <i/>
      <sz val="11"/>
      <color rgb="FF000000"/>
      <name val="Arial"/>
      <family val="2"/>
    </font>
    <font>
      <b/>
      <sz val="26"/>
      <color rgb="FF002664"/>
      <name val="Arial"/>
      <family val="2"/>
    </font>
    <font>
      <b/>
      <sz val="14"/>
      <color rgb="FF002664"/>
      <name val="Arial"/>
      <family val="2"/>
    </font>
    <font>
      <sz val="12"/>
      <name val="Arial"/>
      <family val="2"/>
    </font>
    <font>
      <b/>
      <sz val="12"/>
      <name val="Arial"/>
      <family val="2"/>
    </font>
    <font>
      <u/>
      <sz val="10"/>
      <color theme="10"/>
      <name val="Arial"/>
      <family val="2"/>
    </font>
    <font>
      <sz val="10"/>
      <color theme="1"/>
      <name val="Calibri"/>
      <family val="2"/>
      <scheme val="minor"/>
    </font>
    <font>
      <sz val="11"/>
      <color theme="3"/>
      <name val="Calibri Light"/>
      <family val="2"/>
      <scheme val="major"/>
    </font>
    <font>
      <b/>
      <sz val="16"/>
      <color rgb="FF495054"/>
      <name val="Arial"/>
      <family val="2"/>
    </font>
    <font>
      <b/>
      <sz val="11"/>
      <name val="Arial"/>
      <family val="2"/>
    </font>
    <font>
      <b/>
      <sz val="12"/>
      <color rgb="FF495054"/>
      <name val="Arial"/>
      <family val="2"/>
    </font>
    <font>
      <b/>
      <sz val="11"/>
      <color theme="0"/>
      <name val="Arial"/>
      <family val="2"/>
    </font>
    <font>
      <b/>
      <vertAlign val="superscript"/>
      <sz val="11"/>
      <color theme="0"/>
      <name val="Arial"/>
      <family val="2"/>
    </font>
    <font>
      <sz val="11"/>
      <color theme="0"/>
      <name val="Arial"/>
      <family val="2"/>
    </font>
  </fonts>
  <fills count="11">
    <fill>
      <patternFill patternType="none"/>
    </fill>
    <fill>
      <patternFill patternType="gray125"/>
    </fill>
    <fill>
      <patternFill patternType="solid">
        <fgColor theme="0"/>
        <bgColor indexed="64"/>
      </patternFill>
    </fill>
    <fill>
      <patternFill patternType="solid">
        <fgColor rgb="FF002664"/>
        <bgColor indexed="64"/>
      </patternFill>
    </fill>
    <fill>
      <patternFill patternType="solid">
        <fgColor rgb="FFEBEBEB"/>
        <bgColor indexed="64"/>
      </patternFill>
    </fill>
    <fill>
      <patternFill patternType="solid">
        <fgColor rgb="FFCBEDFD"/>
        <bgColor indexed="64"/>
      </patternFill>
    </fill>
    <fill>
      <patternFill patternType="solid">
        <fgColor rgb="FFFFE6EA"/>
        <bgColor indexed="64"/>
      </patternFill>
    </fill>
    <fill>
      <patternFill patternType="solid">
        <fgColor rgb="FFFFB8C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2F2F2"/>
        <bgColor indexed="64"/>
      </patternFill>
    </fill>
  </fills>
  <borders count="14">
    <border>
      <left/>
      <right/>
      <top/>
      <bottom/>
      <diagonal/>
    </border>
    <border>
      <left/>
      <right style="thin">
        <color rgb="FF302D6D"/>
      </right>
      <top/>
      <bottom/>
      <diagonal/>
    </border>
    <border>
      <left/>
      <right/>
      <top/>
      <bottom style="thin">
        <color rgb="FF000000"/>
      </bottom>
      <diagonal/>
    </border>
    <border>
      <left style="thin">
        <color rgb="FF000000"/>
      </left>
      <right/>
      <top style="thin">
        <color rgb="FF000000"/>
      </top>
      <bottom style="thin">
        <color theme="1"/>
      </bottom>
      <diagonal/>
    </border>
    <border>
      <left style="thin">
        <color rgb="FF000000"/>
      </left>
      <right style="thin">
        <color rgb="FF000000"/>
      </right>
      <top style="thin">
        <color rgb="FF000000"/>
      </top>
      <bottom style="thin">
        <color theme="1"/>
      </bottom>
      <diagonal/>
    </border>
    <border>
      <left style="medium">
        <color rgb="FF302D6D"/>
      </left>
      <right style="medium">
        <color rgb="FF302D6D"/>
      </right>
      <top style="medium">
        <color rgb="FF302D6D"/>
      </top>
      <bottom style="medium">
        <color rgb="FF302D6D"/>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1">
    <xf numFmtId="0" fontId="0" fillId="0" borderId="0"/>
    <xf numFmtId="0" fontId="1" fillId="0" borderId="0" applyNumberFormat="0" applyFill="0" applyBorder="0" applyAlignment="0" applyProtection="0"/>
    <xf numFmtId="0" fontId="6" fillId="0" borderId="0"/>
    <xf numFmtId="0" fontId="1" fillId="0" borderId="0" applyNumberFormat="0" applyFill="0" applyBorder="0" applyAlignment="0" applyProtection="0"/>
    <xf numFmtId="0" fontId="6" fillId="0" borderId="0"/>
    <xf numFmtId="0" fontId="4" fillId="0" borderId="0"/>
    <xf numFmtId="0" fontId="2" fillId="0" borderId="0" applyNumberFormat="0" applyFill="0" applyBorder="0" applyAlignment="0" applyProtection="0"/>
    <xf numFmtId="0" fontId="1" fillId="0" borderId="0" applyNumberFormat="0" applyFill="0" applyBorder="0" applyAlignment="0" applyProtection="0"/>
    <xf numFmtId="164" fontId="20" fillId="0" borderId="0" applyFill="0" applyBorder="0">
      <alignment horizontal="left" vertical="top" wrapText="1"/>
    </xf>
    <xf numFmtId="44" fontId="6" fillId="0" borderId="0" applyFont="0" applyFill="0" applyBorder="0" applyAlignment="0" applyProtection="0"/>
    <xf numFmtId="9" fontId="6" fillId="0" borderId="0" applyFont="0" applyFill="0" applyBorder="0" applyAlignment="0" applyProtection="0"/>
  </cellStyleXfs>
  <cellXfs count="113">
    <xf numFmtId="0" fontId="0" fillId="0" borderId="0" xfId="0"/>
    <xf numFmtId="0" fontId="18" fillId="4" borderId="0" xfId="1" applyFont="1" applyFill="1" applyBorder="1" applyAlignment="1">
      <alignment horizontal="left" vertical="center" indent="1"/>
    </xf>
    <xf numFmtId="0" fontId="0" fillId="0" borderId="0" xfId="0" applyAlignment="1">
      <alignment horizontal="left" vertical="center" indent="1"/>
    </xf>
    <xf numFmtId="0" fontId="3" fillId="3" borderId="1" xfId="0" applyFont="1" applyFill="1" applyBorder="1" applyAlignment="1">
      <alignment horizontal="left" vertical="center" indent="1"/>
    </xf>
    <xf numFmtId="0" fontId="4" fillId="4" borderId="2" xfId="0" applyFont="1" applyFill="1" applyBorder="1" applyAlignment="1">
      <alignment vertical="center" wrapText="1"/>
    </xf>
    <xf numFmtId="0" fontId="4" fillId="4" borderId="0" xfId="0" applyFont="1" applyFill="1" applyAlignment="1">
      <alignment horizontal="left" vertical="center" wrapText="1" indent="1"/>
    </xf>
    <xf numFmtId="0" fontId="5" fillId="3" borderId="3" xfId="0" applyFont="1" applyFill="1" applyBorder="1" applyAlignment="1">
      <alignment horizontal="left" vertical="center" wrapText="1" indent="1"/>
    </xf>
    <xf numFmtId="0" fontId="4" fillId="0" borderId="0" xfId="0" applyFont="1" applyAlignment="1">
      <alignment horizontal="left" vertical="center" wrapText="1" indent="1"/>
    </xf>
    <xf numFmtId="0" fontId="4" fillId="6" borderId="0" xfId="0" applyFont="1" applyFill="1" applyAlignment="1">
      <alignment horizontal="left" vertical="center" wrapText="1" indent="1"/>
    </xf>
    <xf numFmtId="0" fontId="4" fillId="0" borderId="0" xfId="0" applyFont="1"/>
    <xf numFmtId="0" fontId="7" fillId="5" borderId="0" xfId="2" applyFont="1" applyFill="1" applyAlignment="1">
      <alignment horizontal="left" vertical="center" wrapText="1" indent="1"/>
    </xf>
    <xf numFmtId="0" fontId="6" fillId="0" borderId="0" xfId="2"/>
    <xf numFmtId="0" fontId="8" fillId="2" borderId="0" xfId="2" applyFont="1" applyFill="1" applyAlignment="1">
      <alignment vertical="center"/>
    </xf>
    <xf numFmtId="0" fontId="4" fillId="2" borderId="0" xfId="2" applyFont="1" applyFill="1" applyAlignment="1">
      <alignment vertical="center" wrapText="1"/>
    </xf>
    <xf numFmtId="0" fontId="1" fillId="2" borderId="0" xfId="3" applyFill="1" applyAlignment="1">
      <alignment vertical="center" wrapText="1"/>
    </xf>
    <xf numFmtId="0" fontId="6" fillId="2" borderId="0" xfId="2" applyFill="1" applyAlignment="1">
      <alignment wrapText="1"/>
    </xf>
    <xf numFmtId="0" fontId="4" fillId="2" borderId="0" xfId="2" applyFont="1" applyFill="1" applyAlignment="1">
      <alignment vertical="center"/>
    </xf>
    <xf numFmtId="0" fontId="10" fillId="2" borderId="0" xfId="2" applyFont="1" applyFill="1" applyAlignment="1">
      <alignment vertical="center" wrapText="1"/>
    </xf>
    <xf numFmtId="0" fontId="12" fillId="5" borderId="0" xfId="2" applyFont="1" applyFill="1" applyAlignment="1">
      <alignment horizontal="left" vertical="center" indent="1"/>
    </xf>
    <xf numFmtId="0" fontId="7" fillId="5" borderId="0" xfId="2" applyFont="1" applyFill="1" applyAlignment="1">
      <alignment horizontal="left" vertical="top" wrapText="1" indent="1"/>
    </xf>
    <xf numFmtId="0" fontId="6" fillId="0" borderId="0" xfId="2" applyAlignment="1">
      <alignment wrapText="1"/>
    </xf>
    <xf numFmtId="0" fontId="7" fillId="5" borderId="0" xfId="0" applyFont="1" applyFill="1" applyAlignment="1">
      <alignment horizontal="left" vertical="center" wrapText="1" indent="1"/>
    </xf>
    <xf numFmtId="0" fontId="0" fillId="4" borderId="0" xfId="0" applyFill="1" applyAlignment="1">
      <alignment horizontal="left" vertical="center" indent="1"/>
    </xf>
    <xf numFmtId="0" fontId="14" fillId="4" borderId="0" xfId="0" applyFont="1" applyFill="1" applyAlignment="1">
      <alignment horizontal="left" vertical="center" indent="1"/>
    </xf>
    <xf numFmtId="0" fontId="15" fillId="4" borderId="0" xfId="0" applyFont="1" applyFill="1" applyAlignment="1">
      <alignment horizontal="left" vertical="center" indent="1"/>
    </xf>
    <xf numFmtId="0" fontId="16" fillId="4" borderId="0" xfId="5" applyFont="1" applyFill="1" applyAlignment="1">
      <alignment horizontal="left" vertical="center" indent="2"/>
    </xf>
    <xf numFmtId="0" fontId="19" fillId="0" borderId="0" xfId="0" applyFont="1" applyAlignment="1">
      <alignment horizontal="left" vertical="center" indent="1"/>
    </xf>
    <xf numFmtId="0" fontId="1" fillId="4" borderId="5" xfId="1" applyFill="1" applyBorder="1" applyAlignment="1">
      <alignment horizontal="left" vertical="center" wrapText="1" indent="1"/>
    </xf>
    <xf numFmtId="0" fontId="16" fillId="4" borderId="0" xfId="5" applyFont="1" applyFill="1" applyAlignment="1">
      <alignment horizontal="left" vertical="center" wrapText="1" indent="2"/>
    </xf>
    <xf numFmtId="0" fontId="16" fillId="0" borderId="0" xfId="5" applyFont="1" applyAlignment="1">
      <alignment horizontal="left" vertical="center" indent="2"/>
    </xf>
    <xf numFmtId="0" fontId="4" fillId="4" borderId="0" xfId="0" applyFont="1" applyFill="1" applyAlignment="1">
      <alignment horizontal="center" vertical="center" wrapText="1"/>
    </xf>
    <xf numFmtId="0" fontId="4" fillId="4" borderId="0" xfId="0" applyFont="1" applyFill="1" applyAlignment="1">
      <alignment vertical="center" wrapText="1"/>
    </xf>
    <xf numFmtId="0" fontId="5" fillId="0" borderId="0" xfId="0" applyFont="1" applyAlignment="1">
      <alignment horizontal="left" vertical="center" wrapText="1" indent="1"/>
    </xf>
    <xf numFmtId="0" fontId="5" fillId="6" borderId="0" xfId="0" applyFont="1" applyFill="1" applyAlignment="1">
      <alignment horizontal="left" vertical="center" wrapText="1" indent="1"/>
    </xf>
    <xf numFmtId="0" fontId="21" fillId="6" borderId="0" xfId="0" applyFont="1" applyFill="1" applyAlignment="1">
      <alignment horizontal="left" vertical="center" wrapText="1" indent="1"/>
    </xf>
    <xf numFmtId="0" fontId="4" fillId="6" borderId="0" xfId="0" applyFont="1" applyFill="1"/>
    <xf numFmtId="0" fontId="22" fillId="8" borderId="0" xfId="0" applyFont="1" applyFill="1" applyAlignment="1">
      <alignment horizontal="left" vertical="center" wrapText="1" indent="1"/>
    </xf>
    <xf numFmtId="0" fontId="4" fillId="9" borderId="0" xfId="0" applyFont="1" applyFill="1" applyAlignment="1">
      <alignment horizontal="left" vertical="center" wrapText="1" indent="1"/>
    </xf>
    <xf numFmtId="0" fontId="4" fillId="9" borderId="6" xfId="0" applyFont="1" applyFill="1" applyBorder="1" applyAlignment="1">
      <alignment horizontal="left" vertical="center" wrapText="1" indent="1"/>
    </xf>
    <xf numFmtId="0" fontId="4" fillId="9" borderId="0" xfId="0" applyFont="1" applyFill="1" applyAlignment="1">
      <alignment horizontal="right" vertical="center" wrapText="1" indent="1"/>
    </xf>
    <xf numFmtId="0" fontId="8" fillId="9" borderId="0" xfId="0" applyFont="1" applyFill="1" applyAlignment="1">
      <alignment horizontal="right" vertical="center" wrapText="1" indent="1"/>
    </xf>
    <xf numFmtId="0" fontId="4" fillId="8" borderId="0" xfId="0" applyFont="1" applyFill="1" applyAlignment="1">
      <alignment horizontal="left" vertical="center" wrapText="1" indent="1"/>
    </xf>
    <xf numFmtId="2" fontId="4" fillId="4" borderId="0" xfId="9" applyNumberFormat="1" applyFont="1" applyFill="1" applyAlignment="1">
      <alignment horizontal="center"/>
    </xf>
    <xf numFmtId="2" fontId="4" fillId="4" borderId="0" xfId="0" applyNumberFormat="1" applyFont="1" applyFill="1" applyAlignment="1">
      <alignment horizontal="center" vertical="center" wrapText="1"/>
    </xf>
    <xf numFmtId="0" fontId="4" fillId="9" borderId="10" xfId="0" applyFont="1" applyFill="1" applyBorder="1" applyAlignment="1">
      <alignment horizontal="left" vertical="center" wrapText="1" indent="1"/>
    </xf>
    <xf numFmtId="44" fontId="4" fillId="9" borderId="10" xfId="9" applyFont="1" applyFill="1" applyBorder="1" applyAlignment="1">
      <alignment horizontal="left" vertical="center" wrapText="1" indent="1"/>
    </xf>
    <xf numFmtId="44" fontId="4" fillId="9" borderId="0" xfId="9" applyFont="1" applyFill="1" applyAlignment="1">
      <alignment horizontal="left" vertical="center" wrapText="1" indent="1"/>
    </xf>
    <xf numFmtId="0" fontId="8" fillId="6" borderId="0" xfId="0" applyFont="1" applyFill="1" applyAlignment="1">
      <alignment horizontal="left" vertical="top" wrapText="1" indent="1"/>
    </xf>
    <xf numFmtId="0" fontId="4" fillId="6" borderId="0" xfId="0" applyFont="1" applyFill="1" applyAlignment="1">
      <alignment horizontal="left" vertical="top" wrapText="1" indent="1"/>
    </xf>
    <xf numFmtId="165" fontId="4" fillId="9" borderId="0" xfId="9" applyNumberFormat="1" applyFont="1" applyFill="1" applyAlignment="1">
      <alignment horizontal="left" vertical="center" wrapText="1" indent="1"/>
    </xf>
    <xf numFmtId="0" fontId="8" fillId="6" borderId="0" xfId="0" applyFont="1" applyFill="1" applyAlignment="1">
      <alignment horizontal="left" vertical="center" wrapText="1" indent="1"/>
    </xf>
    <xf numFmtId="0" fontId="5"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44" fontId="4" fillId="7" borderId="0" xfId="9" applyFont="1" applyFill="1" applyAlignment="1">
      <alignment horizontal="left" vertical="center" wrapText="1" indent="1"/>
    </xf>
    <xf numFmtId="0" fontId="24" fillId="3" borderId="0" xfId="0" applyFont="1" applyFill="1" applyAlignment="1">
      <alignment horizontal="left" vertical="center" wrapText="1" indent="1"/>
    </xf>
    <xf numFmtId="0" fontId="24" fillId="3" borderId="0" xfId="0" applyFont="1" applyFill="1"/>
    <xf numFmtId="0" fontId="4" fillId="5" borderId="10" xfId="0" applyFont="1" applyFill="1" applyBorder="1" applyAlignment="1">
      <alignment horizontal="left" vertical="center" wrapText="1" indent="1"/>
    </xf>
    <xf numFmtId="0" fontId="4" fillId="3" borderId="0" xfId="0" applyFont="1" applyFill="1"/>
    <xf numFmtId="2" fontId="4" fillId="4" borderId="0" xfId="0" applyNumberFormat="1" applyFont="1" applyFill="1" applyAlignment="1">
      <alignment horizontal="center"/>
    </xf>
    <xf numFmtId="2" fontId="4" fillId="4" borderId="0" xfId="10" applyNumberFormat="1" applyFont="1" applyFill="1" applyAlignment="1">
      <alignment horizontal="center"/>
    </xf>
    <xf numFmtId="2" fontId="4" fillId="0" borderId="0" xfId="0" applyNumberFormat="1" applyFont="1" applyAlignment="1">
      <alignment horizontal="center" vertical="center" wrapText="1"/>
    </xf>
    <xf numFmtId="2" fontId="4" fillId="0" borderId="0" xfId="0" applyNumberFormat="1" applyFont="1" applyAlignment="1">
      <alignment horizontal="center"/>
    </xf>
    <xf numFmtId="2" fontId="4" fillId="0" borderId="0" xfId="10" applyNumberFormat="1" applyFont="1" applyFill="1" applyAlignment="1">
      <alignment horizontal="center"/>
    </xf>
    <xf numFmtId="0" fontId="24" fillId="3" borderId="6" xfId="0" applyFont="1" applyFill="1" applyBorder="1" applyAlignment="1">
      <alignment horizontal="left" vertical="center" wrapText="1" indent="1"/>
    </xf>
    <xf numFmtId="0" fontId="4" fillId="6" borderId="13" xfId="0" applyFont="1" applyFill="1" applyBorder="1" applyAlignment="1">
      <alignment horizontal="left" vertical="center" wrapText="1" indent="1"/>
    </xf>
    <xf numFmtId="0" fontId="4" fillId="0" borderId="0" xfId="0" applyFont="1" applyAlignment="1">
      <alignment horizontal="center" vertical="center" wrapText="1"/>
    </xf>
    <xf numFmtId="2" fontId="26" fillId="3" borderId="0" xfId="0" applyNumberFormat="1" applyFont="1" applyFill="1" applyAlignment="1">
      <alignment horizontal="center" vertical="center" wrapText="1"/>
    </xf>
    <xf numFmtId="0" fontId="26" fillId="3" borderId="0" xfId="0" applyFont="1" applyFill="1" applyAlignment="1">
      <alignment horizontal="center" vertical="center" wrapText="1"/>
    </xf>
    <xf numFmtId="0" fontId="26" fillId="3" borderId="0" xfId="0" applyFont="1" applyFill="1" applyAlignment="1">
      <alignment horizontal="left" vertical="center" wrapText="1" indent="1"/>
    </xf>
    <xf numFmtId="2" fontId="4" fillId="5" borderId="0" xfId="0" applyNumberFormat="1" applyFont="1" applyFill="1" applyAlignment="1" applyProtection="1">
      <alignment horizontal="center"/>
      <protection locked="0"/>
    </xf>
    <xf numFmtId="2" fontId="4" fillId="5" borderId="0" xfId="10" applyNumberFormat="1" applyFont="1" applyFill="1" applyAlignment="1" applyProtection="1">
      <alignment horizontal="center"/>
      <protection locked="0"/>
    </xf>
    <xf numFmtId="2" fontId="4" fillId="0" borderId="0" xfId="0" applyNumberFormat="1" applyFont="1" applyAlignment="1" applyProtection="1">
      <alignment horizontal="center"/>
      <protection locked="0"/>
    </xf>
    <xf numFmtId="2" fontId="4" fillId="0" borderId="0" xfId="10" applyNumberFormat="1" applyFont="1" applyFill="1" applyAlignment="1" applyProtection="1">
      <alignment horizontal="center"/>
      <protection locked="0"/>
    </xf>
    <xf numFmtId="2" fontId="4" fillId="4" borderId="0" xfId="0" applyNumberFormat="1" applyFont="1" applyFill="1" applyAlignment="1" applyProtection="1">
      <alignment horizontal="center"/>
      <protection locked="0"/>
    </xf>
    <xf numFmtId="2" fontId="4" fillId="4" borderId="0" xfId="10" applyNumberFormat="1" applyFont="1" applyFill="1" applyAlignment="1" applyProtection="1">
      <alignment horizontal="center"/>
      <protection locked="0"/>
    </xf>
    <xf numFmtId="2" fontId="4" fillId="4" borderId="0" xfId="0" applyNumberFormat="1" applyFont="1" applyFill="1" applyAlignment="1" applyProtection="1">
      <alignment horizontal="center" vertical="center" wrapText="1"/>
      <protection locked="0"/>
    </xf>
    <xf numFmtId="0" fontId="4" fillId="0" borderId="0" xfId="0" applyFont="1" applyAlignment="1" applyProtection="1">
      <alignment horizontal="left" vertical="center" wrapText="1" indent="1"/>
      <protection locked="0"/>
    </xf>
    <xf numFmtId="2" fontId="4" fillId="0" borderId="0" xfId="0" applyNumberFormat="1" applyFont="1" applyAlignment="1" applyProtection="1">
      <alignment horizontal="center" vertical="center" wrapText="1"/>
      <protection locked="0"/>
    </xf>
    <xf numFmtId="0" fontId="4" fillId="4" borderId="0" xfId="0" applyFont="1" applyFill="1" applyAlignment="1" applyProtection="1">
      <alignment horizontal="left" vertical="center" wrapText="1" indent="1"/>
      <protection locked="0"/>
    </xf>
    <xf numFmtId="0" fontId="4" fillId="5" borderId="0" xfId="0" applyFont="1" applyFill="1" applyAlignment="1" applyProtection="1">
      <alignment horizontal="left" vertical="center" wrapText="1" indent="1"/>
      <protection locked="0"/>
    </xf>
    <xf numFmtId="0" fontId="4" fillId="5" borderId="11" xfId="0" applyFont="1" applyFill="1" applyBorder="1" applyAlignment="1" applyProtection="1">
      <alignment horizontal="left" vertical="center" wrapText="1" indent="1"/>
      <protection locked="0"/>
    </xf>
    <xf numFmtId="0" fontId="4" fillId="5" borderId="12" xfId="0" applyFont="1" applyFill="1" applyBorder="1" applyAlignment="1" applyProtection="1">
      <alignment horizontal="left" vertical="center" wrapText="1" indent="1"/>
      <protection locked="0"/>
    </xf>
    <xf numFmtId="0" fontId="4" fillId="9" borderId="6" xfId="0" applyFont="1" applyFill="1" applyBorder="1" applyAlignment="1" applyProtection="1">
      <alignment horizontal="left" vertical="center" wrapText="1" indent="1"/>
      <protection locked="0"/>
    </xf>
    <xf numFmtId="0" fontId="4" fillId="5" borderId="10" xfId="0" applyFont="1" applyFill="1" applyBorder="1" applyAlignment="1" applyProtection="1">
      <alignment horizontal="left" vertical="center" wrapText="1" indent="1"/>
      <protection locked="0"/>
    </xf>
    <xf numFmtId="165" fontId="4" fillId="5" borderId="0" xfId="9" applyNumberFormat="1" applyFont="1" applyFill="1" applyAlignment="1" applyProtection="1">
      <alignment horizontal="left" vertical="center" wrapText="1" indent="1"/>
      <protection locked="0"/>
    </xf>
    <xf numFmtId="0" fontId="4" fillId="2" borderId="6" xfId="0" applyFont="1" applyFill="1" applyBorder="1" applyAlignment="1" applyProtection="1">
      <alignment horizontal="left" vertical="center" wrapText="1" indent="1"/>
      <protection locked="0"/>
    </xf>
    <xf numFmtId="0" fontId="4" fillId="2" borderId="10" xfId="0" applyFont="1" applyFill="1" applyBorder="1" applyAlignment="1" applyProtection="1">
      <alignment horizontal="left" vertical="center" wrapText="1" indent="1"/>
      <protection locked="0"/>
    </xf>
    <xf numFmtId="44" fontId="4" fillId="2" borderId="10" xfId="9" applyFont="1" applyFill="1" applyBorder="1" applyAlignment="1">
      <alignment horizontal="left" vertical="center" wrapText="1" indent="1"/>
    </xf>
    <xf numFmtId="165" fontId="4" fillId="2" borderId="0" xfId="9" applyNumberFormat="1" applyFont="1" applyFill="1" applyAlignment="1">
      <alignment horizontal="left" vertical="center" wrapText="1" indent="1"/>
    </xf>
    <xf numFmtId="44" fontId="4" fillId="2" borderId="0" xfId="9" applyFont="1" applyFill="1" applyAlignment="1">
      <alignment horizontal="left" vertical="center" wrapText="1" indent="1"/>
    </xf>
    <xf numFmtId="0" fontId="4" fillId="2" borderId="6" xfId="0" applyFont="1" applyFill="1" applyBorder="1" applyAlignment="1">
      <alignment horizontal="left" vertical="center" wrapText="1" indent="1"/>
    </xf>
    <xf numFmtId="0" fontId="4" fillId="2" borderId="10" xfId="0" applyFont="1" applyFill="1" applyBorder="1" applyAlignment="1">
      <alignment horizontal="left" vertical="center" wrapText="1" indent="1"/>
    </xf>
    <xf numFmtId="0" fontId="4" fillId="2" borderId="8" xfId="0" applyFont="1" applyFill="1" applyBorder="1" applyAlignment="1" applyProtection="1">
      <alignment horizontal="left" vertical="center" wrapText="1" indent="1"/>
      <protection locked="0"/>
    </xf>
    <xf numFmtId="0" fontId="4" fillId="2" borderId="9" xfId="0" applyFont="1" applyFill="1" applyBorder="1" applyAlignment="1" applyProtection="1">
      <alignment horizontal="left" vertical="center" wrapText="1" indent="1"/>
      <protection locked="0"/>
    </xf>
    <xf numFmtId="44" fontId="4" fillId="2" borderId="9" xfId="9" applyFont="1" applyFill="1" applyBorder="1" applyAlignment="1">
      <alignment horizontal="left" vertical="center" wrapText="1" indent="1"/>
    </xf>
    <xf numFmtId="0" fontId="4" fillId="2" borderId="8" xfId="0" applyFont="1" applyFill="1" applyBorder="1" applyAlignment="1">
      <alignment horizontal="left" vertical="center" wrapText="1" indent="1"/>
    </xf>
    <xf numFmtId="0" fontId="4" fillId="2" borderId="9" xfId="0" applyFont="1" applyFill="1" applyBorder="1" applyAlignment="1">
      <alignment horizontal="left" vertical="center" wrapText="1" indent="1"/>
    </xf>
    <xf numFmtId="44" fontId="4" fillId="2" borderId="7" xfId="9" applyFont="1" applyFill="1" applyBorder="1" applyAlignment="1">
      <alignment horizontal="left" vertical="center" wrapText="1" indent="1"/>
    </xf>
    <xf numFmtId="0" fontId="4" fillId="10" borderId="6" xfId="0" applyFont="1" applyFill="1" applyBorder="1" applyAlignment="1">
      <alignment horizontal="left" vertical="center" wrapText="1" indent="1"/>
    </xf>
    <xf numFmtId="44" fontId="4" fillId="10" borderId="0" xfId="9" applyFont="1" applyFill="1" applyAlignment="1">
      <alignment horizontal="left" vertical="center" wrapText="1" indent="1"/>
    </xf>
    <xf numFmtId="0" fontId="4" fillId="0" borderId="6" xfId="0" applyFont="1" applyBorder="1" applyAlignment="1">
      <alignment horizontal="left" vertical="center" wrapText="1" indent="1"/>
    </xf>
    <xf numFmtId="44" fontId="4" fillId="0" borderId="0" xfId="9" applyFont="1" applyFill="1" applyAlignment="1">
      <alignment horizontal="left" vertical="center" wrapText="1" indent="1"/>
    </xf>
    <xf numFmtId="44" fontId="4" fillId="5" borderId="11" xfId="9" applyFont="1" applyFill="1" applyBorder="1" applyAlignment="1" applyProtection="1">
      <alignment horizontal="left" vertical="center" wrapText="1" indent="1"/>
      <protection locked="0"/>
    </xf>
    <xf numFmtId="9" fontId="4" fillId="5" borderId="11" xfId="0" applyNumberFormat="1" applyFont="1" applyFill="1" applyBorder="1" applyAlignment="1" applyProtection="1">
      <alignment horizontal="right" vertical="center" wrapText="1" indent="1"/>
      <protection locked="0"/>
    </xf>
    <xf numFmtId="44" fontId="4" fillId="4" borderId="11" xfId="9" applyFont="1" applyFill="1" applyBorder="1" applyAlignment="1">
      <alignment horizontal="left" vertical="center" wrapText="1" indent="1"/>
    </xf>
    <xf numFmtId="9" fontId="4" fillId="4" borderId="11" xfId="0" applyNumberFormat="1" applyFont="1" applyFill="1" applyBorder="1" applyAlignment="1">
      <alignment horizontal="right" vertical="center" wrapText="1" indent="1"/>
    </xf>
    <xf numFmtId="44" fontId="4" fillId="0" borderId="11" xfId="9" applyFont="1" applyFill="1" applyBorder="1" applyAlignment="1">
      <alignment horizontal="left" vertical="center" wrapText="1" indent="1"/>
    </xf>
    <xf numFmtId="0" fontId="4" fillId="10" borderId="8" xfId="0" applyFont="1" applyFill="1" applyBorder="1" applyAlignment="1">
      <alignment horizontal="left" vertical="center" wrapText="1" indent="1"/>
    </xf>
    <xf numFmtId="44" fontId="4" fillId="10" borderId="7" xfId="9" applyFont="1" applyFill="1" applyBorder="1" applyAlignment="1">
      <alignment horizontal="left" vertical="center" wrapText="1" indent="1"/>
    </xf>
    <xf numFmtId="44" fontId="4" fillId="0" borderId="11" xfId="9" applyFont="1" applyFill="1" applyBorder="1" applyAlignment="1" applyProtection="1">
      <alignment horizontal="left" vertical="center" wrapText="1" indent="1"/>
    </xf>
    <xf numFmtId="0" fontId="1" fillId="5" borderId="0" xfId="1" applyFill="1" applyAlignment="1">
      <alignment horizontal="left" vertical="center" wrapText="1" indent="1"/>
    </xf>
    <xf numFmtId="0" fontId="4" fillId="4" borderId="0" xfId="0" applyFont="1" applyFill="1" applyAlignment="1">
      <alignment horizontal="center" vertical="center" wrapText="1"/>
    </xf>
    <xf numFmtId="0" fontId="4" fillId="4" borderId="2" xfId="0" applyFont="1" applyFill="1" applyBorder="1" applyAlignment="1">
      <alignment horizontal="center" vertical="center" wrapText="1"/>
    </xf>
  </cellXfs>
  <cellStyles count="11">
    <cellStyle name="Currency" xfId="9" builtinId="4"/>
    <cellStyle name="Hyperlink" xfId="1" builtinId="8"/>
    <cellStyle name="Hyperlink 2" xfId="3" xr:uid="{05E3F099-A0E1-447E-A6C0-69D26C78C684}"/>
    <cellStyle name="Hyperlink 2 2" xfId="7" xr:uid="{D3439096-3E25-467F-A77D-BCB0F2AB898C}"/>
    <cellStyle name="Hyperlink 2 3" xfId="6" xr:uid="{B3B2E75A-71C8-4786-993A-70465FB44B4E}"/>
    <cellStyle name="Normal" xfId="0" builtinId="0"/>
    <cellStyle name="Normal 2" xfId="2" xr:uid="{B6D6E633-9AEC-4728-BBD0-C6C7CD8E4EF5}"/>
    <cellStyle name="Normal 2 2" xfId="5" xr:uid="{1F773224-7AA5-4CA5-AA5F-6F2BBAA9FBAD}"/>
    <cellStyle name="Normal 3" xfId="4" xr:uid="{646F6B80-945D-472C-908C-7E07069F63BE}"/>
    <cellStyle name="Percent" xfId="10" builtinId="5"/>
    <cellStyle name="Phone" xfId="8" xr:uid="{39353F05-2CC1-4264-B356-E6766429630E}"/>
  </cellStyles>
  <dxfs count="5">
    <dxf>
      <font>
        <b val="0"/>
        <i val="0"/>
        <color theme="1"/>
      </font>
      <fill>
        <patternFill patternType="solid">
          <fgColor theme="4" tint="0.79995117038483843"/>
          <bgColor theme="4" tint="0.79998168889431442"/>
        </patternFill>
      </fill>
    </dxf>
    <dxf>
      <font>
        <b/>
        <i val="0"/>
        <color theme="1"/>
      </font>
    </dxf>
    <dxf>
      <font>
        <b/>
        <i val="0"/>
        <color theme="1"/>
      </font>
      <fill>
        <patternFill patternType="none">
          <bgColor auto="1"/>
        </patternFill>
      </fill>
      <border>
        <left/>
        <right/>
        <top style="medium">
          <color theme="4" tint="-0.499984740745262"/>
        </top>
        <bottom style="medium">
          <color theme="4" tint="-0.499984740745262"/>
        </bottom>
        <vertical style="thin">
          <color theme="4" tint="-0.499984740745262"/>
        </vertical>
        <horizontal style="thin">
          <color theme="4" tint="-0.499984740745262"/>
        </horizontal>
      </border>
    </dxf>
    <dxf>
      <font>
        <color auto="1"/>
      </font>
      <fill>
        <patternFill>
          <bgColor theme="4"/>
        </patternFill>
      </fill>
      <border>
        <left/>
        <right/>
        <top style="medium">
          <color theme="4" tint="-0.499984740745262"/>
        </top>
        <bottom style="medium">
          <color theme="4" tint="-0.499984740745262"/>
        </bottom>
        <vertical/>
        <horizontal/>
      </border>
    </dxf>
    <dxf>
      <font>
        <b val="0"/>
        <i val="0"/>
        <color theme="5"/>
      </font>
      <border>
        <left/>
        <right/>
        <top style="medium">
          <color theme="4" tint="-0.499984740745262"/>
        </top>
        <bottom style="medium">
          <color theme="4" tint="-0.499984740745262"/>
        </bottom>
        <vertical/>
        <horizontal/>
      </border>
    </dxf>
  </dxfs>
  <tableStyles count="1" defaultTableStyle="TableStyleMedium2" defaultPivotStyle="PivotStyleLight16">
    <tableStyle name="Invoice with Sales Tax" pivot="0" count="5" xr9:uid="{13D10685-2794-4765-889E-89D13AFA5B4B}">
      <tableStyleElement type="wholeTable" dxfId="4"/>
      <tableStyleElement type="headerRow" dxfId="3"/>
      <tableStyleElement type="totalRow" dxfId="2"/>
      <tableStyleElement type="lastColumn" dxfId="1"/>
      <tableStyleElement type="firstRowStripe" dxfId="0"/>
    </tableStyle>
  </tableStyles>
  <colors>
    <mruColors>
      <color rgb="FFF2F2F2"/>
      <color rgb="FFFFE6EA"/>
      <color rgb="FFBFBFBF"/>
      <color rgb="FF002664"/>
      <color rgb="FFCBEDFD"/>
      <color rgb="FFEBEBEB"/>
      <color rgb="FFFFB8C1"/>
      <color rgb="FF495054"/>
      <color rgb="FF302D6D"/>
      <color rgb="FFD71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absoluteAnchor>
    <xdr:pos x="7410450" y="180975"/>
    <xdr:ext cx="514858" cy="542925"/>
    <xdr:pic>
      <xdr:nvPicPr>
        <xdr:cNvPr id="2" name="Picture 1" descr="NSW government logo.">
          <a:extLst>
            <a:ext uri="{FF2B5EF4-FFF2-40B4-BE49-F238E27FC236}">
              <a16:creationId xmlns:a16="http://schemas.microsoft.com/office/drawing/2014/main" id="{5E788036-50F2-4B26-8618-FE6042C0FB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10450" y="180975"/>
          <a:ext cx="514858" cy="542925"/>
        </a:xfrm>
        <a:prstGeom prst="rect">
          <a:avLst/>
        </a:prstGeom>
      </xdr:spPr>
    </xdr:pic>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hoolsnsw.sharepoint.com/sites/MCTEffectiveuseofSpreadsheetsandDesmosproject/Shared%20Documents/Spreadsheets/Matthew%20Whight/Stage%205%20Experimental%20Probability/compound-inter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mple v Compound (annual)"/>
      <sheetName val="Simple v Compound (variable)"/>
      <sheetName val="Compound v Compound"/>
      <sheetName val="periods p.a."/>
    </sheetNames>
    <sheetDataSet>
      <sheetData sheetId="0" refreshError="1"/>
      <sheetData sheetId="1"/>
      <sheetData sheetId="2"/>
      <sheetData sheetId="3"/>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1">
    <v>2</v>
    <v>5</v>
    <v>Creative Commons Attribution license logo.</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urriculum.nsw.edu.au/learning-areas/mathematics/mathematics-standard-11-12-2024/overview" TargetMode="External"/><Relationship Id="rId1" Type="http://schemas.openxmlformats.org/officeDocument/2006/relationships/hyperlink" Target="https://education.nsw.gov.au/about-us/copyrigh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hyperlink" Target="https://www.nsw.gov.au/education-and-training/nesa/copyright"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creativecommons.org/licenses/by/4.0/" TargetMode="Externa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391D7-7EB8-42A7-86C6-CE36B773B2ED}">
  <dimension ref="A1:A20"/>
  <sheetViews>
    <sheetView topLeftCell="A3" workbookViewId="0">
      <selection activeCell="A13" sqref="A13"/>
    </sheetView>
  </sheetViews>
  <sheetFormatPr defaultColWidth="8.7265625" defaultRowHeight="14.5" x14ac:dyDescent="0.35"/>
  <cols>
    <col min="1" max="1" width="122.81640625" style="2" customWidth="1"/>
    <col min="2" max="16384" width="8.7265625" style="2"/>
  </cols>
  <sheetData>
    <row r="1" spans="1:1" ht="76" customHeight="1" x14ac:dyDescent="0.35">
      <c r="A1" s="3" t="s">
        <v>0</v>
      </c>
    </row>
    <row r="2" spans="1:1" ht="76" customHeight="1" x14ac:dyDescent="0.35">
      <c r="A2" s="23" t="s">
        <v>15</v>
      </c>
    </row>
    <row r="3" spans="1:1" ht="54" customHeight="1" x14ac:dyDescent="0.35">
      <c r="A3" s="24" t="s">
        <v>1</v>
      </c>
    </row>
    <row r="4" spans="1:1" ht="25" customHeight="1" x14ac:dyDescent="0.35">
      <c r="A4" s="25" t="s">
        <v>117</v>
      </c>
    </row>
    <row r="5" spans="1:1" ht="25" customHeight="1" x14ac:dyDescent="0.35">
      <c r="A5" s="25" t="s">
        <v>111</v>
      </c>
    </row>
    <row r="6" spans="1:1" ht="54" customHeight="1" x14ac:dyDescent="0.35">
      <c r="A6" s="24" t="s">
        <v>2</v>
      </c>
    </row>
    <row r="7" spans="1:1" ht="25" customHeight="1" x14ac:dyDescent="0.35">
      <c r="A7" s="25" t="s">
        <v>17</v>
      </c>
    </row>
    <row r="8" spans="1:1" ht="25" customHeight="1" x14ac:dyDescent="0.35">
      <c r="A8" s="25" t="s">
        <v>113</v>
      </c>
    </row>
    <row r="9" spans="1:1" ht="25" customHeight="1" x14ac:dyDescent="0.35">
      <c r="A9" s="25" t="s">
        <v>112</v>
      </c>
    </row>
    <row r="10" spans="1:1" ht="25" customHeight="1" x14ac:dyDescent="0.35">
      <c r="A10" s="25" t="s">
        <v>109</v>
      </c>
    </row>
    <row r="11" spans="1:1" ht="25" customHeight="1" x14ac:dyDescent="0.35">
      <c r="A11" s="25" t="s">
        <v>110</v>
      </c>
    </row>
    <row r="12" spans="1:1" ht="54" customHeight="1" x14ac:dyDescent="0.35">
      <c r="A12" s="24" t="s">
        <v>3</v>
      </c>
    </row>
    <row r="13" spans="1:1" ht="45" customHeight="1" x14ac:dyDescent="0.35">
      <c r="A13" s="28" t="s">
        <v>118</v>
      </c>
    </row>
    <row r="14" spans="1:1" s="29" customFormat="1" ht="30" customHeight="1" x14ac:dyDescent="0.35">
      <c r="A14" s="25" t="s">
        <v>119</v>
      </c>
    </row>
    <row r="15" spans="1:1" ht="25" customHeight="1" x14ac:dyDescent="0.35">
      <c r="A15" s="25" t="s">
        <v>120</v>
      </c>
    </row>
    <row r="16" spans="1:1" s="29" customFormat="1" ht="25" customHeight="1" x14ac:dyDescent="0.35">
      <c r="A16" s="25" t="s">
        <v>121</v>
      </c>
    </row>
    <row r="17" spans="1:1" ht="37.5" customHeight="1" thickBot="1" x14ac:dyDescent="0.4">
      <c r="A17" s="25"/>
    </row>
    <row r="18" spans="1:1" ht="54.75" customHeight="1" thickBot="1" x14ac:dyDescent="0.4">
      <c r="A18" s="27" t="s">
        <v>115</v>
      </c>
    </row>
    <row r="19" spans="1:1" x14ac:dyDescent="0.35">
      <c r="A19" s="22"/>
    </row>
    <row r="20" spans="1:1" s="26" customFormat="1" ht="13" x14ac:dyDescent="0.35">
      <c r="A20" s="1" t="s">
        <v>4</v>
      </c>
    </row>
  </sheetData>
  <sheetProtection algorithmName="SHA-512" hashValue="aLFvSuKRRuhmTxVgJ5X6lezL03AU5/MzlEKRGt2YDEPtDwR7uad7hbuMxEcNf7gbAoF0QWtK+IUcN3AGVeF3OQ==" saltValue="BmkG5yPggBRBBg4u8Tt5tQ==" spinCount="100000" sheet="1" objects="1" scenarios="1"/>
  <hyperlinks>
    <hyperlink ref="A20" r:id="rId1" display="© NSW Department of Education, 2021" xr:uid="{AD9F1540-95CE-44A9-8451-0251E5A30FC9}"/>
    <hyperlink ref="A18" r:id="rId2" display="Mathematics Standard 11-12 Syllabus © NSW Education Standards Authority (NESA) for and on behalf of the Crown in right of the State of New South Wales, 2022." xr:uid="{17F74A8B-B3A6-4A9B-82BC-96F1BB56F307}"/>
  </hyperlinks>
  <pageMargins left="0.7" right="0.7" top="0.75" bottom="0.75" header="0.3" footer="0.3"/>
  <pageSetup paperSize="9"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1E612-D2D5-4BE6-8F6A-4B506FC5048C}">
  <dimension ref="A1:G34"/>
  <sheetViews>
    <sheetView topLeftCell="B1" zoomScale="115" zoomScaleNormal="115" workbookViewId="0">
      <pane ySplit="1" topLeftCell="A10" activePane="bottomLeft" state="frozen"/>
      <selection pane="bottomLeft" activeCell="E31" sqref="E31"/>
    </sheetView>
  </sheetViews>
  <sheetFormatPr defaultColWidth="8.7265625" defaultRowHeight="14" x14ac:dyDescent="0.35"/>
  <cols>
    <col min="1" max="1" width="26.453125" style="7" customWidth="1"/>
    <col min="2" max="2" width="55.7265625" style="7" customWidth="1"/>
    <col min="3" max="3" width="14.1796875" style="7" customWidth="1"/>
    <col min="4" max="4" width="24.81640625" style="7" customWidth="1"/>
    <col min="5" max="5" width="27.453125" style="7" customWidth="1"/>
    <col min="6" max="6" width="3.81640625" style="7" customWidth="1"/>
    <col min="7" max="7" width="28.453125" style="7" customWidth="1"/>
    <col min="8" max="16384" width="8.7265625" style="7"/>
  </cols>
  <sheetData>
    <row r="1" spans="1:7" s="5" customFormat="1" ht="55" customHeight="1" x14ac:dyDescent="0.35">
      <c r="A1" s="111" t="s">
        <v>18</v>
      </c>
      <c r="B1" s="111"/>
      <c r="C1" s="30"/>
      <c r="D1" s="30"/>
      <c r="E1" s="31"/>
    </row>
    <row r="2" spans="1:7" ht="140.25" customHeight="1" x14ac:dyDescent="0.35">
      <c r="A2" s="33" t="e" vm="1">
        <v>#VALUE!</v>
      </c>
      <c r="B2" s="34" t="s">
        <v>67</v>
      </c>
      <c r="C2" s="34"/>
      <c r="D2" s="34"/>
      <c r="E2" s="34"/>
      <c r="F2" s="33"/>
      <c r="G2" s="32"/>
    </row>
    <row r="3" spans="1:7" s="9" customFormat="1" x14ac:dyDescent="0.3">
      <c r="A3" s="35"/>
      <c r="B3" s="35"/>
      <c r="C3" s="35"/>
      <c r="D3" s="35"/>
      <c r="E3" s="35"/>
      <c r="F3" s="35"/>
    </row>
    <row r="4" spans="1:7" x14ac:dyDescent="0.35">
      <c r="A4" s="8" t="s">
        <v>21</v>
      </c>
      <c r="B4" s="8"/>
      <c r="C4" s="8"/>
      <c r="D4" s="8"/>
      <c r="E4" s="8"/>
      <c r="F4" s="8"/>
    </row>
    <row r="5" spans="1:7" x14ac:dyDescent="0.35">
      <c r="A5" s="8" t="s">
        <v>22</v>
      </c>
      <c r="B5" s="8"/>
      <c r="C5" s="8"/>
      <c r="D5" s="8"/>
      <c r="E5" s="8"/>
      <c r="F5" s="8"/>
    </row>
    <row r="6" spans="1:7" x14ac:dyDescent="0.35">
      <c r="A6" s="8"/>
      <c r="B6" s="8"/>
      <c r="C6" s="8"/>
      <c r="D6" s="8"/>
      <c r="E6" s="8"/>
      <c r="F6" s="8"/>
    </row>
    <row r="7" spans="1:7" x14ac:dyDescent="0.35">
      <c r="A7" s="8"/>
      <c r="B7" s="8"/>
      <c r="C7" s="8"/>
      <c r="D7" s="8"/>
      <c r="E7" s="8"/>
      <c r="F7" s="8"/>
    </row>
    <row r="8" spans="1:7" ht="28" x14ac:dyDescent="0.35">
      <c r="A8" s="47" t="s">
        <v>68</v>
      </c>
      <c r="B8" s="8"/>
      <c r="C8" s="8"/>
      <c r="D8" s="47" t="s">
        <v>23</v>
      </c>
      <c r="E8" s="48" t="s">
        <v>63</v>
      </c>
      <c r="F8" s="8"/>
    </row>
    <row r="9" spans="1:7" ht="18.75" customHeight="1" x14ac:dyDescent="0.35">
      <c r="A9" s="48" t="s">
        <v>64</v>
      </c>
      <c r="B9" s="8"/>
      <c r="C9" s="8"/>
      <c r="D9" s="8"/>
      <c r="E9" s="8"/>
      <c r="F9" s="8"/>
    </row>
    <row r="10" spans="1:7" ht="28" x14ac:dyDescent="0.35">
      <c r="A10" s="48" t="s">
        <v>65</v>
      </c>
      <c r="B10" s="8"/>
      <c r="C10" s="8"/>
      <c r="D10" s="8"/>
      <c r="E10" s="8"/>
      <c r="F10" s="8"/>
    </row>
    <row r="11" spans="1:7" x14ac:dyDescent="0.35">
      <c r="A11" s="48" t="s">
        <v>66</v>
      </c>
      <c r="B11" s="8"/>
      <c r="C11" s="8"/>
      <c r="D11" s="8"/>
      <c r="E11" s="8"/>
      <c r="F11" s="8"/>
    </row>
    <row r="12" spans="1:7" x14ac:dyDescent="0.35">
      <c r="A12" s="8"/>
      <c r="B12" s="8"/>
      <c r="C12" s="8"/>
      <c r="D12" s="8"/>
      <c r="E12" s="8"/>
      <c r="F12" s="8"/>
    </row>
    <row r="13" spans="1:7" x14ac:dyDescent="0.35">
      <c r="A13" s="8"/>
      <c r="B13" s="36" t="s">
        <v>24</v>
      </c>
      <c r="C13" s="36" t="s">
        <v>59</v>
      </c>
      <c r="D13" s="36" t="s">
        <v>60</v>
      </c>
      <c r="E13" s="36" t="s">
        <v>61</v>
      </c>
      <c r="F13" s="8"/>
    </row>
    <row r="14" spans="1:7" x14ac:dyDescent="0.35">
      <c r="A14" s="8"/>
      <c r="B14" s="38" t="s">
        <v>34</v>
      </c>
      <c r="C14" s="44">
        <v>2</v>
      </c>
      <c r="D14" s="45">
        <f>IFERROR(VLOOKUP(B14,'Inventory list'!A3:C125,3,FALSE),"")</f>
        <v>22</v>
      </c>
      <c r="E14" s="49">
        <f>IFERROR(C14*D14,"")</f>
        <v>44</v>
      </c>
      <c r="F14" s="8"/>
    </row>
    <row r="15" spans="1:7" ht="28" x14ac:dyDescent="0.35">
      <c r="A15" s="8"/>
      <c r="B15" s="90" t="s">
        <v>39</v>
      </c>
      <c r="C15" s="91">
        <v>9</v>
      </c>
      <c r="D15" s="87">
        <f>IFERROR(VLOOKUP(B15,'Inventory list'!A4:C126,3,FALSE),"")</f>
        <v>12</v>
      </c>
      <c r="E15" s="89">
        <f t="shared" ref="E15:E26" si="0">IFERROR(C15*D15,"")</f>
        <v>108</v>
      </c>
      <c r="F15" s="8"/>
    </row>
    <row r="16" spans="1:7" ht="28" x14ac:dyDescent="0.35">
      <c r="A16" s="8"/>
      <c r="B16" s="38" t="s">
        <v>69</v>
      </c>
      <c r="C16" s="44">
        <v>3</v>
      </c>
      <c r="D16" s="45">
        <f>IFERROR(VLOOKUP(B16,'Inventory list'!A5:C127,3,FALSE),"")</f>
        <v>30</v>
      </c>
      <c r="E16" s="46">
        <f t="shared" si="0"/>
        <v>90</v>
      </c>
      <c r="F16" s="8"/>
    </row>
    <row r="17" spans="1:6" x14ac:dyDescent="0.35">
      <c r="A17" s="8"/>
      <c r="B17" s="90" t="s">
        <v>36</v>
      </c>
      <c r="C17" s="91">
        <v>3</v>
      </c>
      <c r="D17" s="87">
        <f>IFERROR(VLOOKUP(B17,'Inventory list'!A6:C128,3,FALSE),"")</f>
        <v>9</v>
      </c>
      <c r="E17" s="89">
        <f t="shared" si="0"/>
        <v>27</v>
      </c>
      <c r="F17" s="8"/>
    </row>
    <row r="18" spans="1:6" x14ac:dyDescent="0.35">
      <c r="A18" s="8"/>
      <c r="B18" s="38" t="s">
        <v>35</v>
      </c>
      <c r="C18" s="44">
        <v>2</v>
      </c>
      <c r="D18" s="45">
        <f>IFERROR(VLOOKUP(B18,'Inventory list'!A7:C129,3,FALSE),"")</f>
        <v>4.5</v>
      </c>
      <c r="E18" s="46">
        <f t="shared" si="0"/>
        <v>9</v>
      </c>
      <c r="F18" s="8"/>
    </row>
    <row r="19" spans="1:6" x14ac:dyDescent="0.35">
      <c r="A19" s="8"/>
      <c r="B19" s="90" t="s">
        <v>58</v>
      </c>
      <c r="C19" s="91">
        <v>5</v>
      </c>
      <c r="D19" s="87">
        <f>IFERROR(VLOOKUP(B19,'Inventory list'!A8:C130,3,FALSE),"")</f>
        <v>5</v>
      </c>
      <c r="E19" s="89">
        <f t="shared" si="0"/>
        <v>25</v>
      </c>
      <c r="F19" s="8"/>
    </row>
    <row r="20" spans="1:6" x14ac:dyDescent="0.35">
      <c r="A20" s="8"/>
      <c r="B20" s="38" t="s">
        <v>62</v>
      </c>
      <c r="C20" s="44">
        <v>5</v>
      </c>
      <c r="D20" s="45">
        <f>IFERROR(VLOOKUP(B20,'Inventory list'!A9:C131,3,FALSE),"")</f>
        <v>8</v>
      </c>
      <c r="E20" s="46">
        <f t="shared" si="0"/>
        <v>40</v>
      </c>
      <c r="F20" s="8"/>
    </row>
    <row r="21" spans="1:6" x14ac:dyDescent="0.35">
      <c r="A21" s="8"/>
      <c r="B21" s="90" t="s">
        <v>54</v>
      </c>
      <c r="C21" s="91">
        <v>3</v>
      </c>
      <c r="D21" s="87">
        <f>IFERROR(VLOOKUP(B21,'Inventory list'!A10:C132,3,FALSE),"")</f>
        <v>20</v>
      </c>
      <c r="E21" s="89">
        <f t="shared" si="0"/>
        <v>60</v>
      </c>
      <c r="F21" s="8"/>
    </row>
    <row r="22" spans="1:6" x14ac:dyDescent="0.35">
      <c r="A22" s="8"/>
      <c r="B22" s="38" t="s">
        <v>85</v>
      </c>
      <c r="C22" s="44">
        <v>3</v>
      </c>
      <c r="D22" s="45">
        <f>IFERROR(VLOOKUP(B22,'Inventory list'!A11:C133,3,FALSE),"")</f>
        <v>80</v>
      </c>
      <c r="E22" s="46">
        <f t="shared" si="0"/>
        <v>240</v>
      </c>
      <c r="F22" s="8"/>
    </row>
    <row r="23" spans="1:6" x14ac:dyDescent="0.35">
      <c r="A23" s="8"/>
      <c r="B23" s="90"/>
      <c r="C23" s="91"/>
      <c r="D23" s="87" t="str">
        <f>IFERROR(VLOOKUP(B23,'Inventory list'!A12:C134,3,FALSE),"")</f>
        <v/>
      </c>
      <c r="E23" s="89" t="str">
        <f t="shared" si="0"/>
        <v/>
      </c>
      <c r="F23" s="8"/>
    </row>
    <row r="24" spans="1:6" x14ac:dyDescent="0.35">
      <c r="A24" s="8"/>
      <c r="B24" s="38"/>
      <c r="C24" s="44"/>
      <c r="D24" s="45" t="str">
        <f>IFERROR(VLOOKUP(B24,'Inventory list'!A13:C135,3,FALSE),"")</f>
        <v/>
      </c>
      <c r="E24" s="46" t="str">
        <f t="shared" si="0"/>
        <v/>
      </c>
      <c r="F24" s="8"/>
    </row>
    <row r="25" spans="1:6" x14ac:dyDescent="0.35">
      <c r="A25" s="8"/>
      <c r="B25" s="90"/>
      <c r="C25" s="91"/>
      <c r="D25" s="87" t="str">
        <f>IFERROR(VLOOKUP(B25,'Inventory list'!A14:C136,3,FALSE),"")</f>
        <v/>
      </c>
      <c r="E25" s="89"/>
      <c r="F25" s="8"/>
    </row>
    <row r="26" spans="1:6" x14ac:dyDescent="0.35">
      <c r="A26" s="8"/>
      <c r="B26" s="38"/>
      <c r="C26" s="44"/>
      <c r="D26" s="45" t="str">
        <f>IFERROR(VLOOKUP(B26,'Inventory list'!A15:C137,3,FALSE),"")</f>
        <v/>
      </c>
      <c r="E26" s="46" t="str">
        <f t="shared" si="0"/>
        <v/>
      </c>
      <c r="F26" s="8"/>
    </row>
    <row r="27" spans="1:6" x14ac:dyDescent="0.35">
      <c r="A27" s="8"/>
      <c r="B27" s="95"/>
      <c r="C27" s="96"/>
      <c r="D27" s="94" t="str">
        <f>IFERROR(VLOOKUP(B27,'Inventory list'!A16:C138,3,FALSE),"")</f>
        <v/>
      </c>
      <c r="E27" s="97" t="str">
        <f>IFERROR(C27*D27,"")</f>
        <v/>
      </c>
      <c r="F27" s="8"/>
    </row>
    <row r="28" spans="1:6" x14ac:dyDescent="0.35">
      <c r="A28" s="8"/>
      <c r="B28" s="37"/>
      <c r="C28" s="40"/>
      <c r="D28" s="40" t="s">
        <v>25</v>
      </c>
      <c r="E28" s="102"/>
      <c r="F28" s="8"/>
    </row>
    <row r="29" spans="1:6" x14ac:dyDescent="0.35">
      <c r="A29" s="8"/>
      <c r="B29" s="37"/>
      <c r="C29" s="39"/>
      <c r="D29" s="39" t="s">
        <v>26</v>
      </c>
      <c r="E29" s="103"/>
      <c r="F29" s="8"/>
    </row>
    <row r="30" spans="1:6" x14ac:dyDescent="0.35">
      <c r="A30" s="8"/>
      <c r="B30" s="37"/>
      <c r="C30" s="39"/>
      <c r="D30" s="39" t="s">
        <v>27</v>
      </c>
      <c r="E30" s="102"/>
      <c r="F30" s="8"/>
    </row>
    <row r="31" spans="1:6" x14ac:dyDescent="0.35">
      <c r="A31" s="8"/>
      <c r="B31" s="37"/>
      <c r="C31" s="40"/>
      <c r="D31" s="40" t="s">
        <v>28</v>
      </c>
      <c r="E31" s="102"/>
      <c r="F31" s="8"/>
    </row>
    <row r="32" spans="1:6" ht="6" customHeight="1" x14ac:dyDescent="0.35">
      <c r="A32" s="8"/>
      <c r="B32" s="41"/>
      <c r="C32" s="41"/>
      <c r="D32" s="41"/>
      <c r="E32" s="41"/>
      <c r="F32" s="8"/>
    </row>
    <row r="33" spans="1:6" x14ac:dyDescent="0.35">
      <c r="A33" s="8"/>
      <c r="B33" s="8"/>
      <c r="C33" s="8"/>
      <c r="D33" s="8"/>
      <c r="E33" s="8"/>
      <c r="F33" s="8"/>
    </row>
    <row r="34" spans="1:6" x14ac:dyDescent="0.35">
      <c r="A34" s="8"/>
      <c r="B34" s="8"/>
      <c r="C34" s="8"/>
      <c r="D34" s="8"/>
      <c r="E34" s="8"/>
      <c r="F34" s="8"/>
    </row>
  </sheetData>
  <sheetProtection algorithmName="SHA-512" hashValue="apevcJW3WVPS9Pg2YoE+ZcXlau77XuZ06Dx6YM+td87/xH8FiFYAQO3KN3n6LMwdT7rj6xHHZbszIP+J8Q2f3Q==" saltValue="BgHZYIkjADDWGXTSpZ6hMg==" spinCount="100000" sheet="1" objects="1" scenarios="1"/>
  <mergeCells count="1">
    <mergeCell ref="A1:B1"/>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A05A421A-0FBC-4681-B0F2-5B9CFFF5822A}">
          <x14:formula1>
            <xm:f>'Inventory list'!$A$3:$A$125</xm:f>
          </x14:formula1>
          <xm:sqref>B14:B27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5E09D-A0B9-4D26-9E9D-5C488D0E2F16}">
  <dimension ref="A1:E125"/>
  <sheetViews>
    <sheetView zoomScale="115" zoomScaleNormal="115" workbookViewId="0">
      <pane ySplit="1" topLeftCell="A2" activePane="bottomLeft" state="frozen"/>
      <selection pane="bottomLeft" activeCell="D3" sqref="D3"/>
    </sheetView>
  </sheetViews>
  <sheetFormatPr defaultColWidth="8.7265625" defaultRowHeight="14" x14ac:dyDescent="0.35"/>
  <cols>
    <col min="1" max="1" width="83.81640625" style="7" customWidth="1"/>
    <col min="2" max="2" width="19.26953125" style="7" customWidth="1"/>
    <col min="3" max="3" width="21.7265625" style="7" customWidth="1"/>
    <col min="4" max="4" width="24.26953125" style="7" customWidth="1"/>
    <col min="5" max="5" width="22" style="7" customWidth="1"/>
    <col min="6" max="16384" width="8.7265625" style="7"/>
  </cols>
  <sheetData>
    <row r="1" spans="1:5" s="5" customFormat="1" ht="74.25" customHeight="1" x14ac:dyDescent="0.35">
      <c r="A1" s="112" t="s">
        <v>19</v>
      </c>
      <c r="B1" s="112"/>
      <c r="C1" s="4" t="s">
        <v>33</v>
      </c>
      <c r="D1" s="5" t="e" vm="2">
        <v>#VALUE!</v>
      </c>
    </row>
    <row r="2" spans="1:5" ht="55" customHeight="1" x14ac:dyDescent="0.35">
      <c r="A2" s="6" t="s">
        <v>16</v>
      </c>
      <c r="B2" s="51" t="s">
        <v>29</v>
      </c>
      <c r="C2" s="51" t="s">
        <v>30</v>
      </c>
      <c r="D2" s="52" t="s">
        <v>31</v>
      </c>
      <c r="E2" s="52" t="s">
        <v>32</v>
      </c>
    </row>
    <row r="3" spans="1:5" s="9" customFormat="1" ht="13.5" customHeight="1" x14ac:dyDescent="0.3">
      <c r="A3" s="5" t="s">
        <v>34</v>
      </c>
      <c r="B3" s="42">
        <v>23</v>
      </c>
      <c r="C3" s="42">
        <v>22</v>
      </c>
      <c r="D3" s="69"/>
      <c r="E3" s="70"/>
    </row>
    <row r="4" spans="1:5" ht="13.5" customHeight="1" x14ac:dyDescent="0.3">
      <c r="A4" s="7" t="s">
        <v>37</v>
      </c>
      <c r="B4" s="60">
        <v>10</v>
      </c>
      <c r="C4" s="60">
        <v>12</v>
      </c>
      <c r="D4" s="71"/>
      <c r="E4" s="72"/>
    </row>
    <row r="5" spans="1:5" ht="13.5" customHeight="1" x14ac:dyDescent="0.3">
      <c r="A5" s="5" t="s">
        <v>38</v>
      </c>
      <c r="B5" s="43">
        <v>17</v>
      </c>
      <c r="C5" s="43">
        <v>19</v>
      </c>
      <c r="D5" s="73"/>
      <c r="E5" s="74"/>
    </row>
    <row r="6" spans="1:5" ht="13.5" customHeight="1" x14ac:dyDescent="0.3">
      <c r="A6" s="7" t="s">
        <v>39</v>
      </c>
      <c r="B6" s="60">
        <v>10</v>
      </c>
      <c r="C6" s="60">
        <v>12</v>
      </c>
      <c r="D6" s="71"/>
      <c r="E6" s="72"/>
    </row>
    <row r="7" spans="1:5" ht="13.5" customHeight="1" x14ac:dyDescent="0.3">
      <c r="A7" s="5" t="s">
        <v>35</v>
      </c>
      <c r="B7" s="43">
        <v>3</v>
      </c>
      <c r="C7" s="43">
        <v>4.5</v>
      </c>
      <c r="D7" s="73"/>
      <c r="E7" s="74"/>
    </row>
    <row r="8" spans="1:5" ht="13.5" customHeight="1" x14ac:dyDescent="0.3">
      <c r="A8" s="7" t="s">
        <v>36</v>
      </c>
      <c r="B8" s="60">
        <v>8</v>
      </c>
      <c r="C8" s="60">
        <v>9</v>
      </c>
      <c r="D8" s="71"/>
      <c r="E8" s="72"/>
    </row>
    <row r="9" spans="1:5" ht="13.5" customHeight="1" x14ac:dyDescent="0.3">
      <c r="A9" s="5" t="s">
        <v>40</v>
      </c>
      <c r="B9" s="43">
        <v>9.5</v>
      </c>
      <c r="C9" s="43">
        <v>10</v>
      </c>
      <c r="D9" s="73"/>
      <c r="E9" s="74"/>
    </row>
    <row r="10" spans="1:5" ht="13.5" customHeight="1" x14ac:dyDescent="0.3">
      <c r="A10" s="7" t="s">
        <v>41</v>
      </c>
      <c r="B10" s="60">
        <v>7.5</v>
      </c>
      <c r="C10" s="60">
        <v>8</v>
      </c>
      <c r="D10" s="71"/>
      <c r="E10" s="72"/>
    </row>
    <row r="11" spans="1:5" ht="13.5" customHeight="1" x14ac:dyDescent="0.3">
      <c r="A11" s="5" t="s">
        <v>42</v>
      </c>
      <c r="B11" s="43">
        <v>0.5</v>
      </c>
      <c r="C11" s="43">
        <v>1</v>
      </c>
      <c r="D11" s="73"/>
      <c r="E11" s="74"/>
    </row>
    <row r="12" spans="1:5" ht="13.5" customHeight="1" x14ac:dyDescent="0.3">
      <c r="A12" s="7" t="s">
        <v>57</v>
      </c>
      <c r="B12" s="60">
        <v>0.45</v>
      </c>
      <c r="C12" s="60">
        <v>0.5</v>
      </c>
      <c r="D12" s="71"/>
      <c r="E12" s="72"/>
    </row>
    <row r="13" spans="1:5" ht="13.5" customHeight="1" x14ac:dyDescent="0.3">
      <c r="A13" s="5" t="s">
        <v>43</v>
      </c>
      <c r="B13" s="43">
        <v>32</v>
      </c>
      <c r="C13" s="43">
        <v>33</v>
      </c>
      <c r="D13" s="73"/>
      <c r="E13" s="74"/>
    </row>
    <row r="14" spans="1:5" ht="13.5" customHeight="1" x14ac:dyDescent="0.3">
      <c r="A14" s="7" t="s">
        <v>44</v>
      </c>
      <c r="B14" s="60">
        <v>19.5</v>
      </c>
      <c r="C14" s="60">
        <v>20</v>
      </c>
      <c r="D14" s="71"/>
      <c r="E14" s="72"/>
    </row>
    <row r="15" spans="1:5" ht="13.5" customHeight="1" x14ac:dyDescent="0.3">
      <c r="A15" s="5" t="s">
        <v>46</v>
      </c>
      <c r="B15" s="43">
        <v>22.5</v>
      </c>
      <c r="C15" s="43">
        <v>23</v>
      </c>
      <c r="D15" s="73"/>
      <c r="E15" s="74"/>
    </row>
    <row r="16" spans="1:5" ht="13.5" customHeight="1" x14ac:dyDescent="0.3">
      <c r="A16" s="7" t="s">
        <v>47</v>
      </c>
      <c r="B16" s="60">
        <v>14.5</v>
      </c>
      <c r="C16" s="60">
        <v>15</v>
      </c>
      <c r="D16" s="71"/>
      <c r="E16" s="72"/>
    </row>
    <row r="17" spans="1:5" ht="13.5" customHeight="1" x14ac:dyDescent="0.3">
      <c r="A17" s="5" t="s">
        <v>45</v>
      </c>
      <c r="B17" s="43">
        <v>7.5</v>
      </c>
      <c r="C17" s="43">
        <v>8</v>
      </c>
      <c r="D17" s="73"/>
      <c r="E17" s="74"/>
    </row>
    <row r="18" spans="1:5" ht="13.5" customHeight="1" x14ac:dyDescent="0.3">
      <c r="A18" s="7" t="s">
        <v>48</v>
      </c>
      <c r="B18" s="60">
        <v>60</v>
      </c>
      <c r="C18" s="60">
        <v>61</v>
      </c>
      <c r="D18" s="71"/>
      <c r="E18" s="72"/>
    </row>
    <row r="19" spans="1:5" ht="13.5" customHeight="1" x14ac:dyDescent="0.3">
      <c r="A19" s="5" t="s">
        <v>49</v>
      </c>
      <c r="B19" s="43">
        <v>72.5</v>
      </c>
      <c r="C19" s="43">
        <v>73</v>
      </c>
      <c r="D19" s="73"/>
      <c r="E19" s="74"/>
    </row>
    <row r="20" spans="1:5" ht="13.5" customHeight="1" x14ac:dyDescent="0.3">
      <c r="A20" s="7" t="s">
        <v>50</v>
      </c>
      <c r="B20" s="77">
        <v>98</v>
      </c>
      <c r="C20" s="77">
        <v>100</v>
      </c>
      <c r="D20" s="71"/>
      <c r="E20" s="72"/>
    </row>
    <row r="21" spans="1:5" ht="13.5" customHeight="1" x14ac:dyDescent="0.3">
      <c r="A21" s="5" t="s">
        <v>51</v>
      </c>
      <c r="B21" s="43">
        <v>76</v>
      </c>
      <c r="C21" s="43">
        <v>77</v>
      </c>
      <c r="D21" s="73"/>
      <c r="E21" s="74"/>
    </row>
    <row r="22" spans="1:5" ht="13.5" customHeight="1" x14ac:dyDescent="0.3">
      <c r="A22" s="7" t="s">
        <v>93</v>
      </c>
      <c r="B22" s="60">
        <v>56</v>
      </c>
      <c r="C22" s="60">
        <v>57</v>
      </c>
      <c r="D22" s="71"/>
      <c r="E22" s="72"/>
    </row>
    <row r="23" spans="1:5" ht="13.5" customHeight="1" x14ac:dyDescent="0.3">
      <c r="A23" s="5" t="s">
        <v>52</v>
      </c>
      <c r="B23" s="43">
        <v>1.5</v>
      </c>
      <c r="C23" s="43">
        <v>2</v>
      </c>
      <c r="D23" s="73"/>
      <c r="E23" s="74"/>
    </row>
    <row r="24" spans="1:5" ht="13.5" customHeight="1" x14ac:dyDescent="0.3">
      <c r="A24" s="7" t="s">
        <v>58</v>
      </c>
      <c r="B24" s="60">
        <v>4.5</v>
      </c>
      <c r="C24" s="60">
        <v>5</v>
      </c>
      <c r="D24" s="71"/>
      <c r="E24" s="72"/>
    </row>
    <row r="25" spans="1:5" ht="13.5" customHeight="1" x14ac:dyDescent="0.3">
      <c r="A25" s="5" t="s">
        <v>53</v>
      </c>
      <c r="B25" s="43">
        <v>2.5</v>
      </c>
      <c r="C25" s="43">
        <v>3</v>
      </c>
      <c r="D25" s="73"/>
      <c r="E25" s="74"/>
    </row>
    <row r="26" spans="1:5" ht="13.5" customHeight="1" x14ac:dyDescent="0.3">
      <c r="A26" s="7" t="s">
        <v>54</v>
      </c>
      <c r="B26" s="60">
        <v>18</v>
      </c>
      <c r="C26" s="60">
        <v>20</v>
      </c>
      <c r="D26" s="71"/>
      <c r="E26" s="72"/>
    </row>
    <row r="27" spans="1:5" ht="13.5" customHeight="1" x14ac:dyDescent="0.3">
      <c r="A27" s="5" t="s">
        <v>55</v>
      </c>
      <c r="B27" s="43">
        <v>75</v>
      </c>
      <c r="C27" s="43">
        <v>80</v>
      </c>
      <c r="D27" s="73"/>
      <c r="E27" s="74"/>
    </row>
    <row r="28" spans="1:5" ht="13.5" customHeight="1" x14ac:dyDescent="0.3">
      <c r="A28" s="7" t="s">
        <v>56</v>
      </c>
      <c r="B28" s="60">
        <v>55</v>
      </c>
      <c r="C28" s="60">
        <v>60</v>
      </c>
      <c r="D28" s="71"/>
      <c r="E28" s="72"/>
    </row>
    <row r="29" spans="1:5" ht="13.5" customHeight="1" x14ac:dyDescent="0.3">
      <c r="A29" s="5" t="s">
        <v>62</v>
      </c>
      <c r="B29" s="43">
        <v>7.5</v>
      </c>
      <c r="C29" s="43">
        <v>8</v>
      </c>
      <c r="D29" s="73"/>
      <c r="E29" s="74"/>
    </row>
    <row r="30" spans="1:5" ht="13.5" customHeight="1" x14ac:dyDescent="0.3">
      <c r="A30" s="7" t="s">
        <v>69</v>
      </c>
      <c r="B30" s="60">
        <v>28</v>
      </c>
      <c r="C30" s="60">
        <v>30</v>
      </c>
      <c r="D30" s="71"/>
      <c r="E30" s="72"/>
    </row>
    <row r="31" spans="1:5" ht="13.5" customHeight="1" x14ac:dyDescent="0.3">
      <c r="A31" s="5" t="s">
        <v>70</v>
      </c>
      <c r="B31" s="43">
        <v>68</v>
      </c>
      <c r="C31" s="43">
        <v>70</v>
      </c>
      <c r="D31" s="73"/>
      <c r="E31" s="74"/>
    </row>
    <row r="32" spans="1:5" ht="13.5" customHeight="1" x14ac:dyDescent="0.3">
      <c r="A32" s="7" t="s">
        <v>71</v>
      </c>
      <c r="B32" s="60">
        <v>125</v>
      </c>
      <c r="C32" s="60">
        <v>130</v>
      </c>
      <c r="D32" s="71"/>
      <c r="E32" s="72"/>
    </row>
    <row r="33" spans="1:5" ht="13.5" customHeight="1" x14ac:dyDescent="0.3">
      <c r="A33" s="5" t="s">
        <v>72</v>
      </c>
      <c r="B33" s="75">
        <v>185</v>
      </c>
      <c r="C33" s="43">
        <v>190</v>
      </c>
      <c r="D33" s="73"/>
      <c r="E33" s="74"/>
    </row>
    <row r="34" spans="1:5" ht="13.5" customHeight="1" x14ac:dyDescent="0.3">
      <c r="A34" s="76"/>
      <c r="B34" s="77"/>
      <c r="C34" s="77"/>
      <c r="D34" s="71"/>
      <c r="E34" s="72"/>
    </row>
    <row r="35" spans="1:5" ht="13.5" customHeight="1" x14ac:dyDescent="0.3">
      <c r="A35" s="78"/>
      <c r="B35" s="75"/>
      <c r="C35" s="75"/>
      <c r="D35" s="73"/>
      <c r="E35" s="74"/>
    </row>
    <row r="36" spans="1:5" ht="13.5" customHeight="1" x14ac:dyDescent="0.3">
      <c r="B36" s="60"/>
      <c r="C36" s="60"/>
      <c r="D36" s="61"/>
      <c r="E36" s="62"/>
    </row>
    <row r="37" spans="1:5" ht="13.5" customHeight="1" x14ac:dyDescent="0.3">
      <c r="A37" s="5"/>
      <c r="B37" s="43"/>
      <c r="C37" s="43"/>
      <c r="D37" s="58"/>
      <c r="E37" s="59"/>
    </row>
    <row r="38" spans="1:5" s="68" customFormat="1" ht="13.5" customHeight="1" x14ac:dyDescent="0.35">
      <c r="A38" s="54" t="s">
        <v>87</v>
      </c>
      <c r="B38" s="66"/>
      <c r="C38" s="66"/>
      <c r="D38" s="66"/>
      <c r="E38" s="67"/>
    </row>
    <row r="39" spans="1:5" ht="13.5" customHeight="1" x14ac:dyDescent="0.35">
      <c r="A39" s="5" t="s">
        <v>108</v>
      </c>
      <c r="B39" s="43"/>
      <c r="C39" s="43">
        <v>50</v>
      </c>
      <c r="D39" s="43"/>
      <c r="E39" s="30"/>
    </row>
    <row r="40" spans="1:5" ht="13.5" customHeight="1" x14ac:dyDescent="0.35">
      <c r="A40" s="7" t="s">
        <v>85</v>
      </c>
      <c r="B40" s="60"/>
      <c r="C40" s="60">
        <v>80</v>
      </c>
      <c r="D40" s="60"/>
      <c r="E40" s="65"/>
    </row>
    <row r="41" spans="1:5" ht="13.5" customHeight="1" x14ac:dyDescent="0.35">
      <c r="A41" s="5" t="s">
        <v>86</v>
      </c>
      <c r="B41" s="43"/>
      <c r="C41" s="43">
        <v>100</v>
      </c>
      <c r="D41" s="43"/>
      <c r="E41" s="30"/>
    </row>
    <row r="42" spans="1:5" ht="13.5" customHeight="1" x14ac:dyDescent="0.35">
      <c r="B42" s="60"/>
      <c r="C42" s="60"/>
      <c r="D42" s="60"/>
      <c r="E42" s="65"/>
    </row>
    <row r="43" spans="1:5" ht="13.5" customHeight="1" x14ac:dyDescent="0.35">
      <c r="A43" s="5"/>
      <c r="B43" s="43"/>
      <c r="C43" s="43"/>
      <c r="D43" s="43"/>
      <c r="E43" s="30"/>
    </row>
    <row r="44" spans="1:5" ht="13.5" customHeight="1" x14ac:dyDescent="0.35">
      <c r="B44" s="60"/>
      <c r="C44" s="60"/>
      <c r="D44" s="60"/>
      <c r="E44" s="65"/>
    </row>
    <row r="45" spans="1:5" x14ac:dyDescent="0.35">
      <c r="A45" s="5"/>
      <c r="B45" s="43"/>
      <c r="C45" s="43"/>
      <c r="D45" s="43"/>
      <c r="E45" s="30"/>
    </row>
    <row r="46" spans="1:5" x14ac:dyDescent="0.35">
      <c r="A46" s="5"/>
      <c r="B46" s="43"/>
      <c r="C46" s="43"/>
      <c r="D46" s="43"/>
      <c r="E46" s="30"/>
    </row>
    <row r="47" spans="1:5" x14ac:dyDescent="0.35">
      <c r="A47" s="5"/>
      <c r="B47" s="43"/>
      <c r="C47" s="43"/>
      <c r="D47" s="43"/>
      <c r="E47" s="30"/>
    </row>
    <row r="48" spans="1:5" x14ac:dyDescent="0.35">
      <c r="A48" s="5"/>
      <c r="B48" s="43"/>
      <c r="C48" s="43"/>
      <c r="D48" s="43"/>
      <c r="E48" s="30"/>
    </row>
    <row r="49" spans="1:5" x14ac:dyDescent="0.35">
      <c r="A49" s="5"/>
      <c r="B49" s="43"/>
      <c r="C49" s="43"/>
      <c r="D49" s="43"/>
      <c r="E49" s="30"/>
    </row>
    <row r="50" spans="1:5" x14ac:dyDescent="0.35">
      <c r="A50" s="5"/>
      <c r="B50" s="30"/>
      <c r="C50" s="30"/>
      <c r="D50" s="30"/>
      <c r="E50" s="30"/>
    </row>
    <row r="51" spans="1:5" x14ac:dyDescent="0.35">
      <c r="A51" s="5"/>
      <c r="B51" s="30"/>
      <c r="C51" s="30"/>
      <c r="D51" s="30"/>
      <c r="E51" s="30"/>
    </row>
    <row r="52" spans="1:5" x14ac:dyDescent="0.35">
      <c r="A52" s="5"/>
      <c r="B52" s="30"/>
      <c r="C52" s="30"/>
      <c r="D52" s="30"/>
      <c r="E52" s="30"/>
    </row>
    <row r="53" spans="1:5" x14ac:dyDescent="0.35">
      <c r="A53" s="5"/>
      <c r="B53" s="30"/>
      <c r="C53" s="30"/>
      <c r="D53" s="30"/>
      <c r="E53" s="30"/>
    </row>
    <row r="54" spans="1:5" x14ac:dyDescent="0.35">
      <c r="A54" s="5"/>
      <c r="B54" s="5"/>
      <c r="C54" s="5"/>
      <c r="D54" s="5"/>
      <c r="E54" s="5"/>
    </row>
    <row r="55" spans="1:5" x14ac:dyDescent="0.35">
      <c r="A55" s="5"/>
      <c r="B55" s="5"/>
      <c r="C55" s="5"/>
      <c r="D55" s="5"/>
      <c r="E55" s="5"/>
    </row>
    <row r="56" spans="1:5" x14ac:dyDescent="0.35">
      <c r="A56" s="5"/>
      <c r="B56" s="5"/>
      <c r="C56" s="5"/>
      <c r="D56" s="5"/>
      <c r="E56" s="5"/>
    </row>
    <row r="57" spans="1:5" x14ac:dyDescent="0.35">
      <c r="A57" s="5"/>
      <c r="B57" s="5"/>
      <c r="C57" s="5"/>
      <c r="D57" s="5"/>
      <c r="E57" s="5"/>
    </row>
    <row r="58" spans="1:5" x14ac:dyDescent="0.35">
      <c r="A58" s="5"/>
      <c r="B58" s="5"/>
      <c r="C58" s="5"/>
      <c r="D58" s="5"/>
      <c r="E58" s="5"/>
    </row>
    <row r="59" spans="1:5" x14ac:dyDescent="0.35">
      <c r="A59" s="5"/>
      <c r="B59" s="5"/>
      <c r="C59" s="5"/>
      <c r="D59" s="5"/>
      <c r="E59" s="5"/>
    </row>
    <row r="60" spans="1:5" x14ac:dyDescent="0.35">
      <c r="A60" s="5"/>
      <c r="B60" s="5"/>
      <c r="C60" s="5"/>
      <c r="D60" s="5"/>
      <c r="E60" s="5"/>
    </row>
    <row r="61" spans="1:5" x14ac:dyDescent="0.35">
      <c r="A61" s="5"/>
      <c r="B61" s="5"/>
      <c r="C61" s="5"/>
      <c r="D61" s="5"/>
      <c r="E61" s="5"/>
    </row>
    <row r="62" spans="1:5" x14ac:dyDescent="0.35">
      <c r="A62" s="5"/>
      <c r="B62" s="5"/>
      <c r="C62" s="5"/>
      <c r="D62" s="5"/>
      <c r="E62" s="5"/>
    </row>
    <row r="63" spans="1:5" x14ac:dyDescent="0.35">
      <c r="A63" s="5"/>
      <c r="B63" s="5"/>
      <c r="C63" s="5"/>
      <c r="D63" s="5"/>
      <c r="E63" s="5"/>
    </row>
    <row r="64" spans="1:5" x14ac:dyDescent="0.35">
      <c r="A64" s="5"/>
      <c r="B64" s="5"/>
      <c r="C64" s="5"/>
      <c r="D64" s="5"/>
      <c r="E64" s="5"/>
    </row>
    <row r="65" spans="1:5" x14ac:dyDescent="0.35">
      <c r="A65" s="5"/>
      <c r="B65" s="5"/>
      <c r="C65" s="5"/>
      <c r="D65" s="5"/>
      <c r="E65" s="5"/>
    </row>
    <row r="66" spans="1:5" x14ac:dyDescent="0.35">
      <c r="A66" s="5"/>
      <c r="B66" s="5"/>
      <c r="C66" s="5"/>
      <c r="D66" s="5"/>
      <c r="E66" s="5"/>
    </row>
    <row r="67" spans="1:5" x14ac:dyDescent="0.35">
      <c r="A67" s="5"/>
      <c r="B67" s="5"/>
      <c r="C67" s="5"/>
      <c r="D67" s="5"/>
      <c r="E67" s="5"/>
    </row>
    <row r="68" spans="1:5" x14ac:dyDescent="0.35">
      <c r="A68" s="5"/>
      <c r="B68" s="5"/>
      <c r="C68" s="5"/>
      <c r="D68" s="5"/>
      <c r="E68" s="5"/>
    </row>
    <row r="69" spans="1:5" x14ac:dyDescent="0.35">
      <c r="A69" s="5"/>
      <c r="B69" s="5"/>
      <c r="C69" s="5"/>
      <c r="D69" s="5"/>
      <c r="E69" s="5"/>
    </row>
    <row r="70" spans="1:5" x14ac:dyDescent="0.35">
      <c r="A70" s="5"/>
      <c r="B70" s="5"/>
      <c r="C70" s="5"/>
      <c r="D70" s="5"/>
      <c r="E70" s="5"/>
    </row>
    <row r="71" spans="1:5" x14ac:dyDescent="0.35">
      <c r="A71" s="5"/>
      <c r="B71" s="5"/>
      <c r="C71" s="5"/>
      <c r="D71" s="5"/>
      <c r="E71" s="5"/>
    </row>
    <row r="72" spans="1:5" x14ac:dyDescent="0.35">
      <c r="A72" s="5"/>
      <c r="B72" s="5"/>
      <c r="C72" s="5"/>
      <c r="D72" s="5"/>
      <c r="E72" s="5"/>
    </row>
    <row r="73" spans="1:5" x14ac:dyDescent="0.35">
      <c r="A73" s="5"/>
      <c r="B73" s="5"/>
      <c r="C73" s="5"/>
      <c r="D73" s="5"/>
      <c r="E73" s="5"/>
    </row>
    <row r="74" spans="1:5" x14ac:dyDescent="0.35">
      <c r="A74" s="5"/>
      <c r="B74" s="5"/>
      <c r="C74" s="5"/>
      <c r="D74" s="5"/>
      <c r="E74" s="5"/>
    </row>
    <row r="75" spans="1:5" x14ac:dyDescent="0.35">
      <c r="A75" s="5"/>
      <c r="B75" s="5"/>
      <c r="C75" s="5"/>
      <c r="D75" s="5"/>
      <c r="E75" s="5"/>
    </row>
    <row r="76" spans="1:5" x14ac:dyDescent="0.35">
      <c r="A76" s="5"/>
      <c r="B76" s="5"/>
      <c r="C76" s="5"/>
      <c r="D76" s="5"/>
      <c r="E76" s="5"/>
    </row>
    <row r="77" spans="1:5" x14ac:dyDescent="0.35">
      <c r="A77" s="5"/>
      <c r="B77" s="5"/>
      <c r="C77" s="5"/>
      <c r="D77" s="5"/>
      <c r="E77" s="5"/>
    </row>
    <row r="78" spans="1:5" x14ac:dyDescent="0.35">
      <c r="A78" s="5"/>
      <c r="B78" s="5"/>
      <c r="C78" s="5"/>
      <c r="D78" s="5"/>
      <c r="E78" s="5"/>
    </row>
    <row r="79" spans="1:5" x14ac:dyDescent="0.35">
      <c r="A79" s="5"/>
      <c r="B79" s="5"/>
      <c r="C79" s="5"/>
      <c r="D79" s="5"/>
      <c r="E79" s="5"/>
    </row>
    <row r="80" spans="1:5" x14ac:dyDescent="0.35">
      <c r="A80" s="5"/>
      <c r="B80" s="5"/>
      <c r="C80" s="5"/>
      <c r="D80" s="5"/>
      <c r="E80" s="5"/>
    </row>
    <row r="81" spans="1:5" x14ac:dyDescent="0.35">
      <c r="A81" s="5"/>
      <c r="B81" s="5"/>
      <c r="C81" s="5"/>
      <c r="D81" s="5"/>
      <c r="E81" s="5"/>
    </row>
    <row r="82" spans="1:5" x14ac:dyDescent="0.35">
      <c r="A82" s="5"/>
      <c r="B82" s="5"/>
      <c r="C82" s="5"/>
      <c r="D82" s="5"/>
      <c r="E82" s="5"/>
    </row>
    <row r="83" spans="1:5" x14ac:dyDescent="0.35">
      <c r="A83" s="5"/>
      <c r="B83" s="5"/>
      <c r="C83" s="5"/>
      <c r="D83" s="5"/>
      <c r="E83" s="5"/>
    </row>
    <row r="84" spans="1:5" x14ac:dyDescent="0.35">
      <c r="A84" s="5"/>
      <c r="B84" s="5"/>
      <c r="C84" s="5"/>
      <c r="D84" s="5"/>
      <c r="E84" s="5"/>
    </row>
    <row r="85" spans="1:5" x14ac:dyDescent="0.35">
      <c r="A85" s="5"/>
      <c r="B85" s="5"/>
      <c r="C85" s="5"/>
      <c r="D85" s="5"/>
      <c r="E85" s="5"/>
    </row>
    <row r="86" spans="1:5" x14ac:dyDescent="0.35">
      <c r="A86" s="5"/>
      <c r="B86" s="5"/>
      <c r="C86" s="5"/>
      <c r="D86" s="5"/>
      <c r="E86" s="5"/>
    </row>
    <row r="87" spans="1:5" x14ac:dyDescent="0.35">
      <c r="A87" s="5"/>
      <c r="B87" s="5"/>
      <c r="C87" s="5"/>
      <c r="D87" s="5"/>
      <c r="E87" s="5"/>
    </row>
    <row r="88" spans="1:5" x14ac:dyDescent="0.35">
      <c r="A88" s="5"/>
      <c r="B88" s="5"/>
      <c r="C88" s="5"/>
      <c r="D88" s="5"/>
      <c r="E88" s="5"/>
    </row>
    <row r="89" spans="1:5" x14ac:dyDescent="0.35">
      <c r="A89" s="5"/>
      <c r="B89" s="5"/>
      <c r="C89" s="5"/>
      <c r="D89" s="5"/>
      <c r="E89" s="5"/>
    </row>
    <row r="90" spans="1:5" x14ac:dyDescent="0.35">
      <c r="A90" s="5"/>
      <c r="B90" s="5"/>
      <c r="C90" s="5"/>
      <c r="D90" s="5"/>
      <c r="E90" s="5"/>
    </row>
    <row r="91" spans="1:5" x14ac:dyDescent="0.35">
      <c r="A91" s="5"/>
      <c r="B91" s="5"/>
      <c r="C91" s="5"/>
      <c r="D91" s="5"/>
      <c r="E91" s="5"/>
    </row>
    <row r="92" spans="1:5" x14ac:dyDescent="0.35">
      <c r="A92" s="5"/>
      <c r="B92" s="5"/>
      <c r="C92" s="5"/>
      <c r="D92" s="5"/>
      <c r="E92" s="5"/>
    </row>
    <row r="93" spans="1:5" x14ac:dyDescent="0.35">
      <c r="A93" s="5"/>
      <c r="B93" s="5"/>
      <c r="C93" s="5"/>
      <c r="D93" s="5"/>
      <c r="E93" s="5"/>
    </row>
    <row r="94" spans="1:5" x14ac:dyDescent="0.35">
      <c r="A94" s="5"/>
      <c r="B94" s="5"/>
      <c r="C94" s="5"/>
      <c r="D94" s="5"/>
      <c r="E94" s="5"/>
    </row>
    <row r="95" spans="1:5" x14ac:dyDescent="0.35">
      <c r="A95" s="5"/>
      <c r="B95" s="5"/>
      <c r="C95" s="5"/>
      <c r="D95" s="5"/>
      <c r="E95" s="5"/>
    </row>
    <row r="96" spans="1:5" x14ac:dyDescent="0.35">
      <c r="A96" s="5"/>
      <c r="B96" s="5"/>
      <c r="C96" s="5"/>
      <c r="D96" s="5"/>
      <c r="E96" s="5"/>
    </row>
    <row r="97" spans="1:5" x14ac:dyDescent="0.35">
      <c r="A97" s="5"/>
      <c r="B97" s="5"/>
      <c r="C97" s="5"/>
      <c r="D97" s="5"/>
      <c r="E97" s="5"/>
    </row>
    <row r="98" spans="1:5" x14ac:dyDescent="0.35">
      <c r="A98" s="5"/>
      <c r="B98" s="5"/>
      <c r="C98" s="5"/>
      <c r="D98" s="5"/>
      <c r="E98" s="5"/>
    </row>
    <row r="99" spans="1:5" x14ac:dyDescent="0.35">
      <c r="A99" s="5"/>
      <c r="B99" s="5"/>
      <c r="C99" s="5"/>
      <c r="D99" s="5"/>
      <c r="E99" s="5"/>
    </row>
    <row r="100" spans="1:5" x14ac:dyDescent="0.35">
      <c r="A100" s="5"/>
      <c r="B100" s="5"/>
      <c r="C100" s="5"/>
      <c r="D100" s="5"/>
      <c r="E100" s="5"/>
    </row>
    <row r="101" spans="1:5" x14ac:dyDescent="0.35">
      <c r="A101" s="5"/>
      <c r="B101" s="5"/>
      <c r="C101" s="5"/>
      <c r="D101" s="5"/>
      <c r="E101" s="5"/>
    </row>
    <row r="102" spans="1:5" x14ac:dyDescent="0.35">
      <c r="A102" s="5"/>
      <c r="B102" s="5"/>
      <c r="C102" s="5"/>
      <c r="D102" s="5"/>
      <c r="E102" s="5"/>
    </row>
    <row r="103" spans="1:5" x14ac:dyDescent="0.35">
      <c r="A103" s="5"/>
      <c r="B103" s="5"/>
      <c r="C103" s="5"/>
      <c r="D103" s="5"/>
      <c r="E103" s="5"/>
    </row>
    <row r="104" spans="1:5" x14ac:dyDescent="0.35">
      <c r="A104" s="5"/>
      <c r="B104" s="5"/>
      <c r="C104" s="5"/>
      <c r="D104" s="5"/>
      <c r="E104" s="5"/>
    </row>
    <row r="105" spans="1:5" x14ac:dyDescent="0.35">
      <c r="A105" s="5"/>
      <c r="B105" s="5"/>
      <c r="C105" s="5"/>
      <c r="D105" s="5"/>
      <c r="E105" s="5"/>
    </row>
    <row r="106" spans="1:5" x14ac:dyDescent="0.35">
      <c r="A106" s="5"/>
      <c r="B106" s="5"/>
      <c r="C106" s="5"/>
      <c r="D106" s="5"/>
      <c r="E106" s="5"/>
    </row>
    <row r="107" spans="1:5" x14ac:dyDescent="0.35">
      <c r="A107" s="5"/>
      <c r="B107" s="5"/>
      <c r="C107" s="5"/>
      <c r="D107" s="5"/>
      <c r="E107" s="5"/>
    </row>
    <row r="108" spans="1:5" x14ac:dyDescent="0.35">
      <c r="A108" s="5"/>
      <c r="B108" s="5"/>
      <c r="C108" s="5"/>
      <c r="D108" s="5"/>
      <c r="E108" s="5"/>
    </row>
    <row r="109" spans="1:5" x14ac:dyDescent="0.35">
      <c r="A109" s="5"/>
      <c r="B109" s="5"/>
      <c r="C109" s="5"/>
      <c r="D109" s="5"/>
      <c r="E109" s="5"/>
    </row>
    <row r="110" spans="1:5" x14ac:dyDescent="0.35">
      <c r="A110" s="5"/>
      <c r="B110" s="5"/>
      <c r="C110" s="5"/>
      <c r="D110" s="5"/>
      <c r="E110" s="5"/>
    </row>
    <row r="111" spans="1:5" x14ac:dyDescent="0.35">
      <c r="A111" s="5"/>
      <c r="B111" s="5"/>
      <c r="C111" s="5"/>
      <c r="D111" s="5"/>
      <c r="E111" s="5"/>
    </row>
    <row r="112" spans="1:5" x14ac:dyDescent="0.35">
      <c r="A112" s="5"/>
      <c r="B112" s="5"/>
      <c r="C112" s="5"/>
      <c r="D112" s="5"/>
      <c r="E112" s="5"/>
    </row>
    <row r="113" spans="1:5" x14ac:dyDescent="0.35">
      <c r="A113" s="5"/>
      <c r="B113" s="5"/>
      <c r="C113" s="5"/>
      <c r="D113" s="5"/>
      <c r="E113" s="5"/>
    </row>
    <row r="114" spans="1:5" x14ac:dyDescent="0.35">
      <c r="A114" s="5"/>
      <c r="B114" s="5"/>
      <c r="C114" s="5"/>
      <c r="D114" s="5"/>
      <c r="E114" s="5"/>
    </row>
    <row r="115" spans="1:5" x14ac:dyDescent="0.35">
      <c r="A115" s="5"/>
      <c r="B115" s="5"/>
      <c r="C115" s="5"/>
      <c r="D115" s="5"/>
      <c r="E115" s="5"/>
    </row>
    <row r="116" spans="1:5" x14ac:dyDescent="0.35">
      <c r="A116" s="5"/>
      <c r="B116" s="5"/>
      <c r="C116" s="5"/>
      <c r="D116" s="5"/>
      <c r="E116" s="5"/>
    </row>
    <row r="117" spans="1:5" x14ac:dyDescent="0.35">
      <c r="A117" s="5"/>
      <c r="B117" s="5"/>
      <c r="C117" s="5"/>
      <c r="D117" s="5"/>
      <c r="E117" s="5"/>
    </row>
    <row r="118" spans="1:5" x14ac:dyDescent="0.35">
      <c r="A118" s="5"/>
      <c r="B118" s="5"/>
      <c r="C118" s="5"/>
      <c r="D118" s="5"/>
      <c r="E118" s="5"/>
    </row>
    <row r="119" spans="1:5" x14ac:dyDescent="0.35">
      <c r="A119" s="5"/>
      <c r="B119" s="5"/>
      <c r="C119" s="5"/>
      <c r="D119" s="5"/>
      <c r="E119" s="5"/>
    </row>
    <row r="120" spans="1:5" x14ac:dyDescent="0.35">
      <c r="A120" s="5"/>
      <c r="B120" s="5"/>
      <c r="C120" s="5"/>
      <c r="D120" s="5"/>
      <c r="E120" s="5"/>
    </row>
    <row r="121" spans="1:5" x14ac:dyDescent="0.35">
      <c r="A121" s="5"/>
      <c r="B121" s="5"/>
      <c r="C121" s="5"/>
      <c r="D121" s="5"/>
      <c r="E121" s="5"/>
    </row>
    <row r="122" spans="1:5" x14ac:dyDescent="0.35">
      <c r="A122" s="5"/>
      <c r="B122" s="5"/>
      <c r="C122" s="5"/>
      <c r="D122" s="5"/>
      <c r="E122" s="5"/>
    </row>
    <row r="123" spans="1:5" x14ac:dyDescent="0.35">
      <c r="A123" s="5"/>
      <c r="B123" s="5"/>
      <c r="C123" s="5"/>
      <c r="D123" s="5"/>
      <c r="E123" s="5"/>
    </row>
    <row r="124" spans="1:5" x14ac:dyDescent="0.35">
      <c r="A124" s="5"/>
      <c r="B124" s="5"/>
      <c r="C124" s="5"/>
      <c r="D124" s="5"/>
      <c r="E124" s="5"/>
    </row>
    <row r="125" spans="1:5" x14ac:dyDescent="0.35">
      <c r="A125" s="5"/>
      <c r="B125" s="5"/>
      <c r="C125" s="5"/>
      <c r="D125" s="5"/>
      <c r="E125" s="5"/>
    </row>
  </sheetData>
  <sheetProtection algorithmName="SHA-512" hashValue="r0DZ9u+UXG3qfZf7F+ntFON6JYyuZYAvt/zxEFleSR+vZaU4KqXY2oypL0Mm/9y0KmNXvp1PJclIBW1zPEEB1w==" saltValue="jnTvJheg+9CVi+oU71nxHw==" spinCount="100000" sheet="1" objects="1" scenarios="1"/>
  <mergeCells count="1">
    <mergeCell ref="A1:B1"/>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D6DA2-B6C8-4E75-B9E4-5DA0FA312870}">
  <dimension ref="A1:J26"/>
  <sheetViews>
    <sheetView zoomScale="115" zoomScaleNormal="115" workbookViewId="0">
      <pane ySplit="1" topLeftCell="A2" activePane="bottomLeft" state="frozen"/>
      <selection pane="bottomLeft" activeCell="F17" sqref="F17"/>
    </sheetView>
  </sheetViews>
  <sheetFormatPr defaultColWidth="8.7265625" defaultRowHeight="14" x14ac:dyDescent="0.35"/>
  <cols>
    <col min="1" max="1" width="32.453125" style="7" customWidth="1"/>
    <col min="2" max="4" width="20.7265625" style="7" customWidth="1"/>
    <col min="5" max="5" width="2" style="7" customWidth="1"/>
    <col min="6" max="6" width="60.453125" style="7" customWidth="1"/>
    <col min="7" max="7" width="11.453125" style="7" customWidth="1"/>
    <col min="8" max="8" width="26" style="7" customWidth="1"/>
    <col min="9" max="9" width="15.26953125" style="7" customWidth="1"/>
    <col min="10" max="10" width="17.453125" style="7" customWidth="1"/>
    <col min="11" max="16384" width="8.7265625" style="7"/>
  </cols>
  <sheetData>
    <row r="1" spans="1:10" s="5" customFormat="1" ht="43.5" customHeight="1" x14ac:dyDescent="0.35">
      <c r="A1" s="111" t="s">
        <v>92</v>
      </c>
      <c r="B1" s="111"/>
      <c r="C1" s="31"/>
    </row>
    <row r="2" spans="1:10" ht="125.25" customHeight="1" x14ac:dyDescent="0.35">
      <c r="A2" s="50" t="e" vm="2">
        <v>#VALUE!</v>
      </c>
      <c r="B2" s="8"/>
      <c r="C2" s="8"/>
      <c r="D2" s="33"/>
      <c r="E2" s="33"/>
      <c r="F2" s="8"/>
      <c r="G2" s="8"/>
      <c r="H2" s="8"/>
      <c r="I2" s="8"/>
      <c r="J2" s="8"/>
    </row>
    <row r="3" spans="1:10" s="9" customFormat="1" x14ac:dyDescent="0.3">
      <c r="A3" s="54" t="s">
        <v>88</v>
      </c>
      <c r="B3" s="55" t="s">
        <v>89</v>
      </c>
      <c r="C3" s="55" t="s">
        <v>90</v>
      </c>
      <c r="D3" s="55" t="s">
        <v>91</v>
      </c>
      <c r="E3" s="35"/>
      <c r="F3" s="55" t="s">
        <v>96</v>
      </c>
      <c r="G3" s="57"/>
      <c r="H3" s="57"/>
      <c r="I3" s="57"/>
      <c r="J3" s="35"/>
    </row>
    <row r="4" spans="1:10" x14ac:dyDescent="0.35">
      <c r="A4" s="8" t="s">
        <v>98</v>
      </c>
      <c r="B4" s="79"/>
      <c r="C4" s="79"/>
      <c r="D4" s="79"/>
      <c r="E4" s="8"/>
      <c r="F4" s="8"/>
      <c r="G4" s="8"/>
      <c r="H4" s="8"/>
      <c r="I4" s="8"/>
      <c r="J4" s="8"/>
    </row>
    <row r="5" spans="1:10" x14ac:dyDescent="0.35">
      <c r="A5" s="8" t="s">
        <v>99</v>
      </c>
      <c r="B5" s="79"/>
      <c r="C5" s="79"/>
      <c r="D5" s="79"/>
      <c r="E5" s="8"/>
      <c r="F5" s="36" t="s">
        <v>24</v>
      </c>
      <c r="G5" s="36" t="s">
        <v>59</v>
      </c>
      <c r="H5" s="36" t="s">
        <v>60</v>
      </c>
      <c r="I5" s="36" t="s">
        <v>61</v>
      </c>
      <c r="J5" s="8"/>
    </row>
    <row r="6" spans="1:10" x14ac:dyDescent="0.35">
      <c r="A6" s="8" t="s">
        <v>100</v>
      </c>
      <c r="B6" s="79"/>
      <c r="C6" s="79"/>
      <c r="D6" s="79"/>
      <c r="E6" s="8"/>
      <c r="F6" s="38"/>
      <c r="G6" s="56"/>
      <c r="H6" s="45" t="str">
        <f>IFERROR(VLOOKUP(F6,'Inventory list'!A3:C125,3,FALSE),"")</f>
        <v/>
      </c>
      <c r="I6" s="49" t="str">
        <f>IFERROR(G6*H6,"")</f>
        <v/>
      </c>
      <c r="J6" s="8"/>
    </row>
    <row r="7" spans="1:10" x14ac:dyDescent="0.35">
      <c r="A7" s="50"/>
      <c r="B7" s="8"/>
      <c r="C7" s="8"/>
      <c r="D7" s="8"/>
      <c r="E7" s="8"/>
      <c r="F7" s="85"/>
      <c r="G7" s="86"/>
      <c r="H7" s="87" t="str">
        <f>IFERROR(VLOOKUP(F7,'Inventory list'!A4:C126,3,FALSE),"")</f>
        <v/>
      </c>
      <c r="I7" s="88" t="str">
        <f t="shared" ref="I7:I8" si="0">IFERROR(G7*H7,"")</f>
        <v/>
      </c>
      <c r="J7" s="8"/>
    </row>
    <row r="8" spans="1:10" ht="18" customHeight="1" x14ac:dyDescent="0.35">
      <c r="A8" s="54" t="s">
        <v>101</v>
      </c>
      <c r="B8" s="80"/>
      <c r="C8" s="80"/>
      <c r="D8" s="80"/>
      <c r="E8" s="8"/>
      <c r="F8" s="82"/>
      <c r="G8" s="83"/>
      <c r="H8" s="45" t="str">
        <f>IFERROR(VLOOKUP(F8,'Inventory list'!A5:C127,3,FALSE),"")</f>
        <v/>
      </c>
      <c r="I8" s="49" t="str">
        <f t="shared" si="0"/>
        <v/>
      </c>
      <c r="J8" s="8"/>
    </row>
    <row r="9" spans="1:10" x14ac:dyDescent="0.35">
      <c r="A9" s="8"/>
      <c r="B9" s="8"/>
      <c r="C9" s="8"/>
      <c r="D9" s="8"/>
      <c r="E9" s="8"/>
      <c r="F9" s="85"/>
      <c r="G9" s="86"/>
      <c r="H9" s="87" t="str">
        <f>IFERROR(VLOOKUP(F9,'Inventory list'!A6:C128,3,FALSE),"")</f>
        <v/>
      </c>
      <c r="I9" s="89" t="str">
        <f t="shared" ref="I9:I23" si="1">IFERROR(G9*H9,"")</f>
        <v/>
      </c>
      <c r="J9" s="8"/>
    </row>
    <row r="10" spans="1:10" ht="16" x14ac:dyDescent="0.35">
      <c r="A10" s="54" t="s">
        <v>114</v>
      </c>
      <c r="B10" s="80"/>
      <c r="C10" s="80"/>
      <c r="D10" s="80"/>
      <c r="E10" s="8"/>
      <c r="F10" s="82"/>
      <c r="G10" s="83"/>
      <c r="H10" s="45" t="str">
        <f>IFERROR(VLOOKUP(F10,'Inventory list'!A7:C129,3,FALSE),"")</f>
        <v/>
      </c>
      <c r="I10" s="46" t="str">
        <f t="shared" si="1"/>
        <v/>
      </c>
      <c r="J10" s="8"/>
    </row>
    <row r="11" spans="1:10" x14ac:dyDescent="0.35">
      <c r="A11" s="50"/>
      <c r="B11" s="8"/>
      <c r="C11" s="8"/>
      <c r="D11" s="8"/>
      <c r="E11" s="8"/>
      <c r="F11" s="85"/>
      <c r="G11" s="86"/>
      <c r="H11" s="87" t="str">
        <f>IFERROR(VLOOKUP(F11,'Inventory list'!A9:C131,3,FALSE),"")</f>
        <v/>
      </c>
      <c r="I11" s="89" t="str">
        <f t="shared" si="1"/>
        <v/>
      </c>
      <c r="J11" s="8"/>
    </row>
    <row r="12" spans="1:10" ht="16" x14ac:dyDescent="0.35">
      <c r="A12" s="54" t="s">
        <v>104</v>
      </c>
      <c r="B12" s="8"/>
      <c r="C12" s="8"/>
      <c r="D12" s="8"/>
      <c r="E12" s="8"/>
      <c r="F12" s="82"/>
      <c r="G12" s="83"/>
      <c r="H12" s="45" t="str">
        <f>IFERROR(VLOOKUP(F12,'Inventory list'!A10:C132,3,FALSE),"")</f>
        <v/>
      </c>
      <c r="I12" s="46" t="str">
        <f t="shared" si="1"/>
        <v/>
      </c>
      <c r="J12" s="8"/>
    </row>
    <row r="13" spans="1:10" x14ac:dyDescent="0.35">
      <c r="A13" s="8" t="s">
        <v>95</v>
      </c>
      <c r="B13" s="80"/>
      <c r="C13" s="80"/>
      <c r="D13" s="80"/>
      <c r="E13" s="8"/>
      <c r="F13" s="85"/>
      <c r="G13" s="86"/>
      <c r="H13" s="87" t="str">
        <f>IFERROR(VLOOKUP(F13,'Inventory list'!A11:C133,3,FALSE),"")</f>
        <v/>
      </c>
      <c r="I13" s="89" t="str">
        <f t="shared" si="1"/>
        <v/>
      </c>
      <c r="J13" s="8"/>
    </row>
    <row r="14" spans="1:10" x14ac:dyDescent="0.35">
      <c r="A14" s="8" t="s">
        <v>102</v>
      </c>
      <c r="B14" s="80"/>
      <c r="C14" s="80"/>
      <c r="D14" s="80"/>
      <c r="E14" s="8"/>
      <c r="F14" s="82"/>
      <c r="G14" s="83"/>
      <c r="H14" s="45" t="str">
        <f>IFERROR(VLOOKUP(F14,'Inventory list'!A12:C134,3,FALSE),"")</f>
        <v/>
      </c>
      <c r="I14" s="46" t="str">
        <f t="shared" si="1"/>
        <v/>
      </c>
      <c r="J14" s="8"/>
    </row>
    <row r="15" spans="1:10" x14ac:dyDescent="0.35">
      <c r="A15" s="8"/>
      <c r="B15" s="8"/>
      <c r="C15" s="8"/>
      <c r="D15" s="8"/>
      <c r="E15" s="8"/>
      <c r="F15" s="85"/>
      <c r="G15" s="86"/>
      <c r="H15" s="87" t="str">
        <f>IFERROR(VLOOKUP(F15,'Inventory list'!A13:C135,3,FALSE),"")</f>
        <v/>
      </c>
      <c r="I15" s="89" t="str">
        <f t="shared" si="1"/>
        <v/>
      </c>
      <c r="J15" s="8"/>
    </row>
    <row r="16" spans="1:10" x14ac:dyDescent="0.35">
      <c r="A16" s="54" t="s">
        <v>94</v>
      </c>
      <c r="B16" s="8"/>
      <c r="C16" s="8"/>
      <c r="D16" s="8"/>
      <c r="E16" s="8"/>
      <c r="F16" s="82"/>
      <c r="G16" s="83"/>
      <c r="H16" s="45" t="str">
        <f>IFERROR(VLOOKUP(F16,'Inventory list'!A14:C136,3,FALSE),"")</f>
        <v/>
      </c>
      <c r="I16" s="46" t="str">
        <f t="shared" si="1"/>
        <v/>
      </c>
      <c r="J16" s="8"/>
    </row>
    <row r="17" spans="1:10" ht="31.5" customHeight="1" x14ac:dyDescent="0.35">
      <c r="A17" s="8" t="s">
        <v>46</v>
      </c>
      <c r="B17" s="80"/>
      <c r="C17" s="80"/>
      <c r="D17" s="80"/>
      <c r="E17" s="8"/>
      <c r="F17" s="85"/>
      <c r="G17" s="86"/>
      <c r="H17" s="87" t="str">
        <f>IFERROR(VLOOKUP(F17,'Inventory list'!A15:C137,3,FALSE),"")</f>
        <v/>
      </c>
      <c r="I17" s="89" t="str">
        <f t="shared" si="1"/>
        <v/>
      </c>
      <c r="J17" s="8"/>
    </row>
    <row r="18" spans="1:10" ht="28" x14ac:dyDescent="0.35">
      <c r="A18" s="8" t="s">
        <v>47</v>
      </c>
      <c r="B18" s="80"/>
      <c r="C18" s="80"/>
      <c r="D18" s="80"/>
      <c r="E18" s="8"/>
      <c r="F18" s="82"/>
      <c r="G18" s="83"/>
      <c r="H18" s="45" t="str">
        <f>IFERROR(VLOOKUP(F18,'Inventory list'!A16:C138,3,FALSE),"")</f>
        <v/>
      </c>
      <c r="I18" s="46" t="str">
        <f t="shared" si="1"/>
        <v/>
      </c>
      <c r="J18" s="8"/>
    </row>
    <row r="19" spans="1:10" x14ac:dyDescent="0.35">
      <c r="A19" s="8"/>
      <c r="B19" s="8"/>
      <c r="C19" s="8"/>
      <c r="D19" s="8"/>
      <c r="E19" s="8"/>
      <c r="F19" s="85"/>
      <c r="G19" s="86"/>
      <c r="H19" s="87" t="str">
        <f>IFERROR(VLOOKUP(F19,'Inventory list'!A17:C139,3,FALSE),"")</f>
        <v/>
      </c>
      <c r="I19" s="89" t="str">
        <f t="shared" si="1"/>
        <v/>
      </c>
      <c r="J19" s="8"/>
    </row>
    <row r="20" spans="1:10" x14ac:dyDescent="0.35">
      <c r="A20" s="63" t="s">
        <v>97</v>
      </c>
      <c r="B20" s="8"/>
      <c r="C20" s="8"/>
      <c r="D20" s="8"/>
      <c r="E20" s="8"/>
      <c r="F20" s="82"/>
      <c r="G20" s="83"/>
      <c r="H20" s="45" t="str">
        <f>IFERROR(VLOOKUP(F20,'Inventory list'!A18:C140,3,FALSE),"")</f>
        <v/>
      </c>
      <c r="I20" s="46" t="str">
        <f t="shared" si="1"/>
        <v/>
      </c>
      <c r="J20" s="8"/>
    </row>
    <row r="21" spans="1:10" ht="28" x14ac:dyDescent="0.35">
      <c r="A21" s="8" t="s">
        <v>43</v>
      </c>
      <c r="B21" s="81"/>
      <c r="C21" s="81"/>
      <c r="D21" s="81"/>
      <c r="E21" s="8"/>
      <c r="F21" s="85"/>
      <c r="G21" s="86"/>
      <c r="H21" s="87" t="str">
        <f>IFERROR(VLOOKUP(F21,'Inventory list'!A19:C141,3,FALSE),"")</f>
        <v/>
      </c>
      <c r="I21" s="89" t="str">
        <f t="shared" si="1"/>
        <v/>
      </c>
      <c r="J21" s="8"/>
    </row>
    <row r="22" spans="1:10" x14ac:dyDescent="0.35">
      <c r="A22" s="8"/>
      <c r="B22" s="64"/>
      <c r="C22" s="64"/>
      <c r="D22" s="64"/>
      <c r="E22" s="8"/>
      <c r="F22" s="82"/>
      <c r="G22" s="83"/>
      <c r="H22" s="45"/>
      <c r="I22" s="46"/>
      <c r="J22" s="8"/>
    </row>
    <row r="23" spans="1:10" ht="16" x14ac:dyDescent="0.35">
      <c r="A23" s="54" t="s">
        <v>106</v>
      </c>
      <c r="B23" s="80"/>
      <c r="C23" s="80"/>
      <c r="D23" s="80"/>
      <c r="E23" s="8"/>
      <c r="F23" s="92"/>
      <c r="G23" s="93"/>
      <c r="H23" s="94" t="str">
        <f>IFERROR(VLOOKUP(F23,'Inventory list'!A21:C143,3,FALSE),"")</f>
        <v/>
      </c>
      <c r="I23" s="89" t="str">
        <f t="shared" si="1"/>
        <v/>
      </c>
      <c r="J23" s="8"/>
    </row>
    <row r="24" spans="1:10" ht="28" x14ac:dyDescent="0.35">
      <c r="A24" s="8"/>
      <c r="B24" s="8"/>
      <c r="C24" s="8"/>
      <c r="D24" s="8"/>
      <c r="E24" s="8"/>
      <c r="F24" s="37" t="s">
        <v>103</v>
      </c>
      <c r="G24" s="40"/>
      <c r="H24" s="40" t="s">
        <v>25</v>
      </c>
      <c r="I24" s="53">
        <f>SUM(I6:I23)</f>
        <v>0</v>
      </c>
      <c r="J24" s="50"/>
    </row>
    <row r="25" spans="1:10" x14ac:dyDescent="0.35">
      <c r="A25" s="8"/>
      <c r="B25" s="8"/>
      <c r="C25" s="8"/>
      <c r="D25" s="8"/>
      <c r="E25" s="8"/>
      <c r="F25" s="41"/>
      <c r="G25" s="41"/>
      <c r="H25" s="41"/>
      <c r="I25" s="41"/>
      <c r="J25" s="8"/>
    </row>
    <row r="26" spans="1:10" x14ac:dyDescent="0.35">
      <c r="A26" s="8"/>
      <c r="B26" s="8"/>
      <c r="C26" s="8"/>
      <c r="D26" s="8"/>
      <c r="E26" s="8"/>
      <c r="F26" s="8"/>
      <c r="G26" s="8"/>
      <c r="H26" s="8"/>
      <c r="I26" s="8"/>
      <c r="J26" s="8"/>
    </row>
  </sheetData>
  <mergeCells count="1">
    <mergeCell ref="A1:B1"/>
  </mergeCell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A570D8F7-62DB-47A7-9F1F-0BB4EFC02B24}">
          <x14:formula1>
            <xm:f>'Inventory list'!$A$3:$A$125</xm:f>
          </x14:formula1>
          <xm:sqref>F6:F23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EA448-2496-4483-A039-6359A5C5B2E9}">
  <dimension ref="A1:D31"/>
  <sheetViews>
    <sheetView zoomScale="115" zoomScaleNormal="115" workbookViewId="0">
      <pane ySplit="1" topLeftCell="A10" activePane="bottomLeft" state="frozen"/>
      <selection pane="bottomLeft" activeCell="I18" sqref="I18"/>
    </sheetView>
  </sheetViews>
  <sheetFormatPr defaultColWidth="8.7265625" defaultRowHeight="14" x14ac:dyDescent="0.35"/>
  <cols>
    <col min="1" max="1" width="26.1796875" style="7" customWidth="1"/>
    <col min="2" max="2" width="86.81640625" style="7" customWidth="1"/>
    <col min="3" max="3" width="28.453125" style="7" customWidth="1"/>
    <col min="4" max="16384" width="8.7265625" style="7"/>
  </cols>
  <sheetData>
    <row r="1" spans="1:4" s="5" customFormat="1" ht="55" customHeight="1" x14ac:dyDescent="0.35">
      <c r="A1" s="111" t="s">
        <v>20</v>
      </c>
      <c r="B1" s="111"/>
    </row>
    <row r="2" spans="1:4" ht="140.25" customHeight="1" x14ac:dyDescent="0.35">
      <c r="A2" s="33" t="e" vm="1">
        <v>#VALUE!</v>
      </c>
      <c r="B2" s="34" t="s">
        <v>67</v>
      </c>
      <c r="C2" s="34"/>
      <c r="D2" s="33"/>
    </row>
    <row r="3" spans="1:4" s="9" customFormat="1" x14ac:dyDescent="0.3">
      <c r="A3" s="35"/>
      <c r="B3" s="35"/>
      <c r="C3" s="35"/>
      <c r="D3" s="35"/>
    </row>
    <row r="4" spans="1:4" x14ac:dyDescent="0.35">
      <c r="A4" s="8" t="s">
        <v>73</v>
      </c>
      <c r="B4" s="8"/>
      <c r="C4" s="8"/>
      <c r="D4" s="8"/>
    </row>
    <row r="5" spans="1:4" x14ac:dyDescent="0.35">
      <c r="A5" s="8" t="s">
        <v>74</v>
      </c>
      <c r="B5" s="8"/>
      <c r="C5" s="8"/>
      <c r="D5" s="8"/>
    </row>
    <row r="6" spans="1:4" x14ac:dyDescent="0.35">
      <c r="A6" s="8"/>
      <c r="B6" s="8"/>
      <c r="C6" s="8"/>
      <c r="D6" s="8"/>
    </row>
    <row r="7" spans="1:4" x14ac:dyDescent="0.35">
      <c r="A7" s="8"/>
      <c r="B7" s="8"/>
      <c r="C7" s="50" t="s">
        <v>79</v>
      </c>
      <c r="D7" s="8"/>
    </row>
    <row r="8" spans="1:4" ht="28" x14ac:dyDescent="0.35">
      <c r="A8" s="47" t="s">
        <v>68</v>
      </c>
      <c r="B8" s="8"/>
      <c r="C8" s="48" t="s">
        <v>105</v>
      </c>
      <c r="D8" s="8"/>
    </row>
    <row r="9" spans="1:4" x14ac:dyDescent="0.35">
      <c r="A9" s="48" t="s">
        <v>75</v>
      </c>
      <c r="B9" s="8"/>
      <c r="C9" s="8"/>
      <c r="D9" s="8"/>
    </row>
    <row r="10" spans="1:4" ht="28" x14ac:dyDescent="0.35">
      <c r="A10" s="48" t="s">
        <v>76</v>
      </c>
      <c r="B10" s="8"/>
      <c r="C10" s="8"/>
      <c r="D10" s="8"/>
    </row>
    <row r="11" spans="1:4" x14ac:dyDescent="0.35">
      <c r="A11" s="48" t="s">
        <v>77</v>
      </c>
      <c r="B11" s="8"/>
      <c r="C11" s="8"/>
      <c r="D11" s="8"/>
    </row>
    <row r="12" spans="1:4" x14ac:dyDescent="0.35">
      <c r="A12" s="8"/>
      <c r="B12" s="8"/>
      <c r="C12" s="8"/>
      <c r="D12" s="8"/>
    </row>
    <row r="13" spans="1:4" x14ac:dyDescent="0.35">
      <c r="A13" s="8"/>
      <c r="B13" s="36" t="s">
        <v>78</v>
      </c>
      <c r="C13" s="36" t="s">
        <v>61</v>
      </c>
      <c r="D13" s="8"/>
    </row>
    <row r="14" spans="1:4" ht="28" x14ac:dyDescent="0.35">
      <c r="A14" s="8"/>
      <c r="B14" s="38" t="s">
        <v>116</v>
      </c>
      <c r="C14" s="84"/>
      <c r="D14" s="8"/>
    </row>
    <row r="15" spans="1:4" x14ac:dyDescent="0.35">
      <c r="A15" s="8"/>
      <c r="B15" s="90"/>
      <c r="C15" s="89"/>
      <c r="D15" s="8"/>
    </row>
    <row r="16" spans="1:4" x14ac:dyDescent="0.35">
      <c r="A16" s="8"/>
      <c r="B16" s="38"/>
      <c r="C16" s="46"/>
      <c r="D16" s="8"/>
    </row>
    <row r="17" spans="1:4" x14ac:dyDescent="0.35">
      <c r="A17" s="8"/>
      <c r="B17" s="90"/>
      <c r="C17" s="89"/>
      <c r="D17" s="8"/>
    </row>
    <row r="18" spans="1:4" x14ac:dyDescent="0.35">
      <c r="A18" s="8"/>
      <c r="B18" s="38"/>
      <c r="C18" s="46"/>
      <c r="D18" s="8"/>
    </row>
    <row r="19" spans="1:4" x14ac:dyDescent="0.35">
      <c r="A19" s="8"/>
      <c r="B19" s="90"/>
      <c r="C19" s="89"/>
      <c r="D19" s="8"/>
    </row>
    <row r="20" spans="1:4" x14ac:dyDescent="0.35">
      <c r="A20" s="8"/>
      <c r="B20" s="98"/>
      <c r="C20" s="46"/>
      <c r="D20" s="8"/>
    </row>
    <row r="21" spans="1:4" x14ac:dyDescent="0.35">
      <c r="A21" s="8"/>
      <c r="B21" s="90"/>
      <c r="C21" s="89"/>
      <c r="D21" s="8"/>
    </row>
    <row r="22" spans="1:4" x14ac:dyDescent="0.35">
      <c r="A22" s="8"/>
      <c r="B22" s="98"/>
      <c r="C22" s="99"/>
      <c r="D22" s="8"/>
    </row>
    <row r="23" spans="1:4" x14ac:dyDescent="0.35">
      <c r="A23" s="8"/>
      <c r="B23" s="100"/>
      <c r="C23" s="101"/>
      <c r="D23" s="8"/>
    </row>
    <row r="24" spans="1:4" x14ac:dyDescent="0.35">
      <c r="A24" s="8"/>
      <c r="B24" s="107"/>
      <c r="C24" s="108"/>
      <c r="D24" s="8"/>
    </row>
    <row r="25" spans="1:4" x14ac:dyDescent="0.35">
      <c r="A25" s="8"/>
      <c r="B25" s="40" t="s">
        <v>25</v>
      </c>
      <c r="C25" s="106">
        <f>SUM(C14:C22)</f>
        <v>0</v>
      </c>
      <c r="D25" s="8"/>
    </row>
    <row r="26" spans="1:4" x14ac:dyDescent="0.35">
      <c r="A26" s="8"/>
      <c r="B26" s="39" t="s">
        <v>26</v>
      </c>
      <c r="C26" s="105">
        <v>0.1</v>
      </c>
      <c r="D26" s="8"/>
    </row>
    <row r="27" spans="1:4" x14ac:dyDescent="0.35">
      <c r="A27" s="8"/>
      <c r="B27" s="39" t="s">
        <v>27</v>
      </c>
      <c r="C27" s="106">
        <f>C25*C26</f>
        <v>0</v>
      </c>
      <c r="D27" s="8"/>
    </row>
    <row r="28" spans="1:4" x14ac:dyDescent="0.35">
      <c r="A28" s="8"/>
      <c r="B28" s="40" t="s">
        <v>28</v>
      </c>
      <c r="C28" s="104">
        <f>C25+C27</f>
        <v>0</v>
      </c>
      <c r="D28" s="8"/>
    </row>
    <row r="29" spans="1:4" x14ac:dyDescent="0.35">
      <c r="A29" s="8"/>
      <c r="B29" s="41"/>
      <c r="C29" s="41"/>
      <c r="D29" s="8"/>
    </row>
    <row r="30" spans="1:4" x14ac:dyDescent="0.35">
      <c r="A30" s="8"/>
      <c r="B30" s="8"/>
      <c r="C30" s="8"/>
      <c r="D30" s="8"/>
    </row>
    <row r="31" spans="1:4" x14ac:dyDescent="0.35">
      <c r="A31" s="8"/>
      <c r="B31" s="8"/>
      <c r="C31" s="8"/>
      <c r="D31" s="8"/>
    </row>
  </sheetData>
  <sheetProtection algorithmName="SHA-512" hashValue="R4UdWX3SJxp9TanPyDiPyE+9UJN+G51U3FuHVM0vWyQ5Jz4hXMNRqOwaQoAOKVoP0v3YZ5Sq0BSXS1MSOBa4sA==" saltValue="M2yI0FELIOtxbgK7dusoGg==" spinCount="100000" sheet="1" objects="1" scenarios="1"/>
  <mergeCells count="1">
    <mergeCell ref="A1:B1"/>
  </mergeCells>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348EF-732C-4551-940F-B19A1552FD84}">
  <dimension ref="A1:E31"/>
  <sheetViews>
    <sheetView zoomScale="115" zoomScaleNormal="115" workbookViewId="0">
      <pane ySplit="1" topLeftCell="A11" activePane="bottomLeft" state="frozen"/>
      <selection pane="bottomLeft" activeCell="C14" sqref="C14"/>
    </sheetView>
  </sheetViews>
  <sheetFormatPr defaultColWidth="8.7265625" defaultRowHeight="14" x14ac:dyDescent="0.35"/>
  <cols>
    <col min="1" max="1" width="26.1796875" style="7" customWidth="1"/>
    <col min="2" max="2" width="86.81640625" style="7" customWidth="1"/>
    <col min="3" max="3" width="28.453125" style="7" customWidth="1"/>
    <col min="4" max="4" width="8.7265625" style="7" customWidth="1"/>
    <col min="5" max="5" width="28.453125" style="7" customWidth="1"/>
    <col min="6" max="16384" width="8.7265625" style="7"/>
  </cols>
  <sheetData>
    <row r="1" spans="1:5" s="5" customFormat="1" ht="55" customHeight="1" x14ac:dyDescent="0.35">
      <c r="A1" s="112" t="s">
        <v>20</v>
      </c>
      <c r="B1" s="112"/>
      <c r="C1" s="4"/>
    </row>
    <row r="2" spans="1:5" ht="140.25" customHeight="1" x14ac:dyDescent="0.35">
      <c r="A2" s="33" t="e" vm="1">
        <v>#VALUE!</v>
      </c>
      <c r="B2" s="34" t="s">
        <v>67</v>
      </c>
      <c r="C2" s="34"/>
      <c r="D2" s="33"/>
      <c r="E2" s="32"/>
    </row>
    <row r="3" spans="1:5" s="9" customFormat="1" x14ac:dyDescent="0.3">
      <c r="A3" s="35"/>
      <c r="B3" s="35"/>
      <c r="C3" s="35"/>
      <c r="D3" s="35"/>
    </row>
    <row r="4" spans="1:5" x14ac:dyDescent="0.35">
      <c r="A4" s="8" t="s">
        <v>80</v>
      </c>
      <c r="B4" s="8"/>
      <c r="C4" s="8"/>
      <c r="D4" s="8"/>
    </row>
    <row r="5" spans="1:5" x14ac:dyDescent="0.35">
      <c r="A5" s="8" t="s">
        <v>74</v>
      </c>
      <c r="B5" s="8"/>
      <c r="C5" s="8"/>
      <c r="D5" s="8"/>
    </row>
    <row r="6" spans="1:5" x14ac:dyDescent="0.35">
      <c r="A6" s="8"/>
      <c r="B6" s="8"/>
      <c r="C6" s="8"/>
      <c r="D6" s="8"/>
    </row>
    <row r="7" spans="1:5" x14ac:dyDescent="0.35">
      <c r="A7" s="8"/>
      <c r="B7" s="8"/>
      <c r="C7" s="50" t="s">
        <v>79</v>
      </c>
      <c r="D7" s="8"/>
    </row>
    <row r="8" spans="1:5" x14ac:dyDescent="0.35">
      <c r="A8" s="47" t="s">
        <v>68</v>
      </c>
      <c r="B8" s="8"/>
      <c r="C8" s="48" t="s">
        <v>84</v>
      </c>
      <c r="D8" s="8"/>
    </row>
    <row r="9" spans="1:5" x14ac:dyDescent="0.35">
      <c r="A9" s="48" t="s">
        <v>81</v>
      </c>
      <c r="B9" s="8"/>
      <c r="C9" s="8"/>
      <c r="D9" s="8"/>
    </row>
    <row r="10" spans="1:5" ht="28" x14ac:dyDescent="0.35">
      <c r="A10" s="48" t="s">
        <v>82</v>
      </c>
      <c r="B10" s="8"/>
      <c r="C10" s="8"/>
      <c r="D10" s="8"/>
    </row>
    <row r="11" spans="1:5" x14ac:dyDescent="0.35">
      <c r="A11" s="48" t="s">
        <v>83</v>
      </c>
      <c r="B11" s="8"/>
      <c r="C11" s="8"/>
      <c r="D11" s="8"/>
    </row>
    <row r="12" spans="1:5" x14ac:dyDescent="0.35">
      <c r="A12" s="8"/>
      <c r="B12" s="8"/>
      <c r="C12" s="8"/>
      <c r="D12" s="8"/>
    </row>
    <row r="13" spans="1:5" x14ac:dyDescent="0.35">
      <c r="A13" s="8"/>
      <c r="B13" s="36" t="s">
        <v>78</v>
      </c>
      <c r="C13" s="36" t="s">
        <v>61</v>
      </c>
      <c r="D13" s="8"/>
    </row>
    <row r="14" spans="1:5" ht="28" x14ac:dyDescent="0.35">
      <c r="A14" s="8"/>
      <c r="B14" s="38" t="s">
        <v>107</v>
      </c>
      <c r="C14" s="84"/>
      <c r="D14" s="8"/>
    </row>
    <row r="15" spans="1:5" x14ac:dyDescent="0.35">
      <c r="A15" s="8"/>
      <c r="B15" s="100"/>
      <c r="C15" s="101"/>
      <c r="D15" s="8"/>
    </row>
    <row r="16" spans="1:5" x14ac:dyDescent="0.35">
      <c r="A16" s="8"/>
      <c r="B16" s="38"/>
      <c r="C16" s="46"/>
      <c r="D16" s="8"/>
    </row>
    <row r="17" spans="1:4" x14ac:dyDescent="0.35">
      <c r="A17" s="8"/>
      <c r="B17" s="100"/>
      <c r="C17" s="101"/>
      <c r="D17" s="8"/>
    </row>
    <row r="18" spans="1:4" x14ac:dyDescent="0.35">
      <c r="A18" s="8"/>
      <c r="B18" s="38"/>
      <c r="C18" s="46"/>
      <c r="D18" s="8"/>
    </row>
    <row r="19" spans="1:4" x14ac:dyDescent="0.35">
      <c r="A19" s="8"/>
      <c r="B19" s="100"/>
      <c r="C19" s="101"/>
      <c r="D19" s="8"/>
    </row>
    <row r="20" spans="1:4" x14ac:dyDescent="0.35">
      <c r="A20" s="8"/>
      <c r="B20" s="38"/>
      <c r="C20" s="46"/>
      <c r="D20" s="8"/>
    </row>
    <row r="21" spans="1:4" x14ac:dyDescent="0.35">
      <c r="A21" s="8"/>
      <c r="B21" s="100"/>
      <c r="C21" s="101"/>
      <c r="D21" s="8"/>
    </row>
    <row r="22" spans="1:4" x14ac:dyDescent="0.35">
      <c r="A22" s="8"/>
      <c r="B22" s="38"/>
      <c r="C22" s="46"/>
      <c r="D22" s="8"/>
    </row>
    <row r="23" spans="1:4" x14ac:dyDescent="0.35">
      <c r="A23" s="8"/>
      <c r="B23" s="100"/>
      <c r="D23" s="8"/>
    </row>
    <row r="24" spans="1:4" x14ac:dyDescent="0.35">
      <c r="A24" s="8"/>
      <c r="B24" s="107"/>
      <c r="C24" s="108"/>
      <c r="D24" s="8"/>
    </row>
    <row r="25" spans="1:4" x14ac:dyDescent="0.35">
      <c r="A25" s="8"/>
      <c r="B25" s="40" t="s">
        <v>25</v>
      </c>
      <c r="C25" s="109">
        <f>SUM(C14:C24)</f>
        <v>0</v>
      </c>
      <c r="D25" s="8"/>
    </row>
    <row r="26" spans="1:4" x14ac:dyDescent="0.35">
      <c r="A26" s="8"/>
      <c r="B26" s="39" t="s">
        <v>26</v>
      </c>
      <c r="C26" s="105">
        <v>0.1</v>
      </c>
      <c r="D26" s="8"/>
    </row>
    <row r="27" spans="1:4" x14ac:dyDescent="0.35">
      <c r="A27" s="8"/>
      <c r="B27" s="39" t="s">
        <v>27</v>
      </c>
      <c r="C27" s="106">
        <f>C25*C26</f>
        <v>0</v>
      </c>
      <c r="D27" s="8"/>
    </row>
    <row r="28" spans="1:4" x14ac:dyDescent="0.35">
      <c r="A28" s="8"/>
      <c r="B28" s="40" t="s">
        <v>28</v>
      </c>
      <c r="C28" s="104">
        <f>C25+C27</f>
        <v>0</v>
      </c>
      <c r="D28" s="8"/>
    </row>
    <row r="29" spans="1:4" x14ac:dyDescent="0.35">
      <c r="A29" s="8"/>
      <c r="B29" s="41"/>
      <c r="C29" s="41"/>
      <c r="D29" s="8"/>
    </row>
    <row r="30" spans="1:4" x14ac:dyDescent="0.35">
      <c r="A30" s="8"/>
      <c r="B30" s="8"/>
      <c r="C30" s="8"/>
      <c r="D30" s="8"/>
    </row>
    <row r="31" spans="1:4" x14ac:dyDescent="0.35">
      <c r="A31" s="8"/>
      <c r="B31" s="8"/>
      <c r="C31" s="8"/>
      <c r="D31" s="8"/>
    </row>
  </sheetData>
  <sheetProtection algorithmName="SHA-512" hashValue="TmL+2ts3Xcr5T8Suz+9f6CJ3/ABb3IuSUWUGvVJB0o1teu9/unOjCdewhTLfan3Ln6yBf1kj5JrM6jGq1Cm7Vg==" saltValue="ZExArQ6mAQVsAFyoEHVaFQ==" spinCount="100000" sheet="1" objects="1" scenarios="1"/>
  <mergeCells count="1">
    <mergeCell ref="A1:B1"/>
  </mergeCells>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A464E-771D-49D2-8551-3A46CAF10909}">
  <dimension ref="A1:A3"/>
  <sheetViews>
    <sheetView tabSelected="1" workbookViewId="0">
      <selection activeCell="A2" sqref="A2"/>
    </sheetView>
  </sheetViews>
  <sheetFormatPr defaultColWidth="9.1796875" defaultRowHeight="14.5" x14ac:dyDescent="0.35"/>
  <cols>
    <col min="1" max="1" width="125.1796875" style="11" customWidth="1"/>
    <col min="2" max="16384" width="9.1796875" style="11"/>
  </cols>
  <sheetData>
    <row r="1" spans="1:1" ht="64.5" customHeight="1" x14ac:dyDescent="0.35">
      <c r="A1" s="21" t="s">
        <v>5</v>
      </c>
    </row>
    <row r="2" spans="1:1" ht="42" customHeight="1" x14ac:dyDescent="0.35">
      <c r="A2" s="110" t="s">
        <v>124</v>
      </c>
    </row>
    <row r="3" spans="1:1" ht="72.75" customHeight="1" x14ac:dyDescent="0.35">
      <c r="A3" s="10" t="s">
        <v>125</v>
      </c>
    </row>
  </sheetData>
  <sheetProtection algorithmName="SHA-512" hashValue="i8OmJhoJBwyQEy8TUEKa8WDM2NJypvKhM9yKhQT43iyEwKhQWTDuUQ+dgt6pipkxCwAxIGFGKv8VkqwzNXs50g==" saltValue="ghMB7utsQ4P7Bt0E+3VRUQ==" spinCount="100000" sheet="1" objects="1" scenarios="1"/>
  <hyperlinks>
    <hyperlink ref="A2" r:id="rId1" xr:uid="{F1455512-AE99-4428-AABF-D726EA746E8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DC210-9092-4270-98E4-9969E2535646}">
  <dimension ref="A1:A25"/>
  <sheetViews>
    <sheetView workbookViewId="0"/>
  </sheetViews>
  <sheetFormatPr defaultColWidth="9.1796875" defaultRowHeight="14.5" x14ac:dyDescent="0.35"/>
  <cols>
    <col min="1" max="1" width="144" style="11" customWidth="1"/>
    <col min="2" max="16384" width="9.1796875" style="11"/>
  </cols>
  <sheetData>
    <row r="1" spans="1:1" ht="46.5" customHeight="1" x14ac:dyDescent="0.35">
      <c r="A1" s="12" t="s">
        <v>123</v>
      </c>
    </row>
    <row r="2" spans="1:1" ht="51.75" customHeight="1" x14ac:dyDescent="0.35">
      <c r="A2" s="13" t="s">
        <v>6</v>
      </c>
    </row>
    <row r="3" spans="1:1" ht="51" customHeight="1" x14ac:dyDescent="0.35">
      <c r="A3" s="14" t="s">
        <v>7</v>
      </c>
    </row>
    <row r="4" spans="1:1" ht="39.75" customHeight="1" x14ac:dyDescent="0.35">
      <c r="A4" s="15" t="e" vm="3">
        <v>#VALUE!</v>
      </c>
    </row>
    <row r="5" spans="1:1" ht="41.25" customHeight="1" x14ac:dyDescent="0.35">
      <c r="A5" s="16" t="s">
        <v>8</v>
      </c>
    </row>
    <row r="6" spans="1:1" ht="24" customHeight="1" x14ac:dyDescent="0.35">
      <c r="A6" s="16" t="s">
        <v>122</v>
      </c>
    </row>
    <row r="7" spans="1:1" ht="29.25" customHeight="1" x14ac:dyDescent="0.35">
      <c r="A7" s="16" t="s">
        <v>9</v>
      </c>
    </row>
    <row r="8" spans="1:1" ht="24" customHeight="1" x14ac:dyDescent="0.35">
      <c r="A8" s="17" t="s">
        <v>10</v>
      </c>
    </row>
    <row r="9" spans="1:1" x14ac:dyDescent="0.35">
      <c r="A9" s="17" t="s">
        <v>11</v>
      </c>
    </row>
    <row r="10" spans="1:1" ht="41.25" customHeight="1" x14ac:dyDescent="0.35">
      <c r="A10" s="18" t="s">
        <v>12</v>
      </c>
    </row>
    <row r="11" spans="1:1" ht="60.75" customHeight="1" x14ac:dyDescent="0.35">
      <c r="A11" s="10" t="s">
        <v>13</v>
      </c>
    </row>
    <row r="12" spans="1:1" ht="82.5" customHeight="1" x14ac:dyDescent="0.35">
      <c r="A12" s="19" t="s">
        <v>14</v>
      </c>
    </row>
    <row r="13" spans="1:1" x14ac:dyDescent="0.35">
      <c r="A13" s="20"/>
    </row>
    <row r="14" spans="1:1" x14ac:dyDescent="0.35">
      <c r="A14" s="20"/>
    </row>
    <row r="15" spans="1:1" x14ac:dyDescent="0.35">
      <c r="A15" s="20"/>
    </row>
    <row r="16" spans="1:1" x14ac:dyDescent="0.35">
      <c r="A16" s="20"/>
    </row>
    <row r="17" spans="1:1" x14ac:dyDescent="0.35">
      <c r="A17" s="20"/>
    </row>
    <row r="18" spans="1:1" x14ac:dyDescent="0.35">
      <c r="A18" s="20"/>
    </row>
    <row r="19" spans="1:1" x14ac:dyDescent="0.35">
      <c r="A19" s="20"/>
    </row>
    <row r="20" spans="1:1" x14ac:dyDescent="0.35">
      <c r="A20" s="20"/>
    </row>
    <row r="21" spans="1:1" x14ac:dyDescent="0.35">
      <c r="A21" s="20"/>
    </row>
    <row r="22" spans="1:1" x14ac:dyDescent="0.35">
      <c r="A22" s="20"/>
    </row>
    <row r="23" spans="1:1" x14ac:dyDescent="0.35">
      <c r="A23" s="20"/>
    </row>
    <row r="24" spans="1:1" x14ac:dyDescent="0.35">
      <c r="A24" s="20"/>
    </row>
    <row r="25" spans="1:1" x14ac:dyDescent="0.35">
      <c r="A25" s="20"/>
    </row>
  </sheetData>
  <sheetProtection algorithmName="SHA-512" hashValue="HR0GVfFONhC3XQ3EiudhkY9dW1eNxOZpiILj7XwXoIuVfjfi45fQlPTLfADQVOb2GW7PpDtUk29Ji7w9PjkVFQ==" saltValue="/yw/krvM0PN11W6laptoWA==" spinCount="100000" sheet="1" objects="1" scenarios="1"/>
  <hyperlinks>
    <hyperlink ref="A3" r:id="rId1" display="https://creativecommons.org/licenses/by/4.0/" xr:uid="{15AF504E-BA72-484F-ACBE-4A70A7EAA6E1}"/>
    <hyperlink ref="A4" r:id="rId2" display="https://creativecommons.org/licenses/by/4.0/" xr:uid="{71344603-4AF3-4669-838D-1B7A3F1A535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5E080995292A458D08911AB2F9EE60" ma:contentTypeVersion="14" ma:contentTypeDescription="Create a new document." ma:contentTypeScope="" ma:versionID="975ddda72fd53fa907a1850f0c62e65e">
  <xsd:schema xmlns:xsd="http://www.w3.org/2001/XMLSchema" xmlns:xs="http://www.w3.org/2001/XMLSchema" xmlns:p="http://schemas.microsoft.com/office/2006/metadata/properties" xmlns:ns2="0d94be99-a0f6-44e7-93d1-7f56be2e14d5" xmlns:ns3="8c6f0761-0ef4-4d3b-8fe8-3b60dff82ea3" targetNamespace="http://schemas.microsoft.com/office/2006/metadata/properties" ma:root="true" ma:fieldsID="3124d994bfd16314df04b4bffaff3696" ns2:_="" ns3:_="">
    <xsd:import namespace="0d94be99-a0f6-44e7-93d1-7f56be2e14d5"/>
    <xsd:import namespace="8c6f0761-0ef4-4d3b-8fe8-3b60dff82ea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94be99-a0f6-44e7-93d1-7f56be2e14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1f47cd6-212f-4ea2-b6af-f1d1e47bdba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6f0761-0ef4-4d3b-8fe8-3b60dff82ea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c47464-5fdf-40a8-8052-50f181b1a3f2}" ma:internalName="TaxCatchAll" ma:showField="CatchAllData" ma:web="8c6f0761-0ef4-4d3b-8fe8-3b60dff82e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d94be99-a0f6-44e7-93d1-7f56be2e14d5">
      <Terms xmlns="http://schemas.microsoft.com/office/infopath/2007/PartnerControls"/>
    </lcf76f155ced4ddcb4097134ff3c332f>
    <TaxCatchAll xmlns="8c6f0761-0ef4-4d3b-8fe8-3b60dff82ea3" xsi:nil="true"/>
  </documentManagement>
</p:properties>
</file>

<file path=customXml/itemProps1.xml><?xml version="1.0" encoding="utf-8"?>
<ds:datastoreItem xmlns:ds="http://schemas.openxmlformats.org/officeDocument/2006/customXml" ds:itemID="{9E1AB137-9628-4DC0-B050-E670A0A80A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94be99-a0f6-44e7-93d1-7f56be2e14d5"/>
    <ds:schemaRef ds:uri="8c6f0761-0ef4-4d3b-8fe8-3b60dff82e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47A8F90-9BE3-4C00-9CA7-FC1D6F421E78}">
  <ds:schemaRefs>
    <ds:schemaRef ds:uri="http://schemas.microsoft.com/sharepoint/v3/contenttype/forms"/>
  </ds:schemaRefs>
</ds:datastoreItem>
</file>

<file path=customXml/itemProps3.xml><?xml version="1.0" encoding="utf-8"?>
<ds:datastoreItem xmlns:ds="http://schemas.openxmlformats.org/officeDocument/2006/customXml" ds:itemID="{F970E91F-2C19-42D2-9504-858754BADFC8}">
  <ds:schemaRefs>
    <ds:schemaRef ds:uri="http://www.w3.org/XML/1998/namespace"/>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8c6f0761-0ef4-4d3b-8fe8-3b60dff82ea3"/>
    <ds:schemaRef ds:uri="http://schemas.microsoft.com/office/2006/metadata/properties"/>
    <ds:schemaRef ds:uri="0d94be99-a0f6-44e7-93d1-7f56be2e14d5"/>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8</vt:i4>
      </vt:variant>
    </vt:vector>
  </HeadingPairs>
  <TitlesOfParts>
    <vt:vector size="8" baseType="lpstr">
      <vt:lpstr>Introduction</vt:lpstr>
      <vt:lpstr>Invoice</vt:lpstr>
      <vt:lpstr>Inventory list</vt:lpstr>
      <vt:lpstr>Quote calculations</vt:lpstr>
      <vt:lpstr>Quote 1</vt:lpstr>
      <vt:lpstr>Quote 2</vt:lpstr>
      <vt:lpstr>NESA page</vt:lpstr>
      <vt:lpstr>Copyright page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Mathematics – Standard – Unit 3 – Lesson 13 – Formulas with spreadsheets</dc:title>
  <dc:subject/>
  <dc:creator>NSW Department of Education</dc:creator>
  <cp:keywords/>
  <dc:description/>
  <cp:revision/>
  <dcterms:created xsi:type="dcterms:W3CDTF">2023-02-16T02:47:50Z</dcterms:created>
  <dcterms:modified xsi:type="dcterms:W3CDTF">2026-03-04T02:38:28Z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603dfd7-d93a-4381-a340-2995d8282205_Enabled">
    <vt:lpwstr>true</vt:lpwstr>
  </property>
  <property fmtid="{D5CDD505-2E9C-101B-9397-08002B2CF9AE}" pid="3" name="MSIP_Label_b603dfd7-d93a-4381-a340-2995d8282205_SetDate">
    <vt:lpwstr>2024-06-30T22:41:56Z</vt:lpwstr>
  </property>
  <property fmtid="{D5CDD505-2E9C-101B-9397-08002B2CF9AE}" pid="4" name="MSIP_Label_b603dfd7-d93a-4381-a340-2995d8282205_Method">
    <vt:lpwstr>Standard</vt:lpwstr>
  </property>
  <property fmtid="{D5CDD505-2E9C-101B-9397-08002B2CF9AE}" pid="5" name="MSIP_Label_b603dfd7-d93a-4381-a340-2995d8282205_Name">
    <vt:lpwstr>OFFICIAL</vt:lpwstr>
  </property>
  <property fmtid="{D5CDD505-2E9C-101B-9397-08002B2CF9AE}" pid="6" name="MSIP_Label_b603dfd7-d93a-4381-a340-2995d8282205_SiteId">
    <vt:lpwstr>05a0e69a-418a-47c1-9c25-9387261bf991</vt:lpwstr>
  </property>
  <property fmtid="{D5CDD505-2E9C-101B-9397-08002B2CF9AE}" pid="7" name="MSIP_Label_b603dfd7-d93a-4381-a340-2995d8282205_ActionId">
    <vt:lpwstr>4b9446fa-e1e9-4105-91d0-52fd8b3365ee</vt:lpwstr>
  </property>
  <property fmtid="{D5CDD505-2E9C-101B-9397-08002B2CF9AE}" pid="8" name="MSIP_Label_b603dfd7-d93a-4381-a340-2995d8282205_ContentBits">
    <vt:lpwstr>0</vt:lpwstr>
  </property>
  <property fmtid="{D5CDD505-2E9C-101B-9397-08002B2CF9AE}" pid="9" name="ContentTypeId">
    <vt:lpwstr>0x010100655E080995292A458D08911AB2F9EE60</vt:lpwstr>
  </property>
  <property fmtid="{D5CDD505-2E9C-101B-9397-08002B2CF9AE}" pid="10" name="MediaServiceImageTags">
    <vt:lpwstr/>
  </property>
</Properties>
</file>